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<sst xmlns="http://schemas.openxmlformats.org/spreadsheetml/2006/main" count="1442" uniqueCount="513">
  <si>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</si>
  <si>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</si>
  <si>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</si>
  <si>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</si>
  <si>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</si>
  <si>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</si>
  <si>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</si>
  <si>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</si>
  <si>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</si>
  <si>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</si>
  <si>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</si>
  <si>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</si>
  <si>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</si>
  <si>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</si>
  <si>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</si>
  <si>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</si>
  <si>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</si>
  <si>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</si>
  <si>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</si>
  <si>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</si>
  <si>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</si>
  <si>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</si>
  <si>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</si>
  <si>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</si>
  <si>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</si>
  <si>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</si>
  <si>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</si>
  <si>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</si>
  <si>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</si>
  <si>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</si>
  <si>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</si>
  <si>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</si>
  <si>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</si>
  <si>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</si>
  <si>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</si>
  <si>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</si>
  <si>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</si>
  <si>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</si>
  <si>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</si>
  <si>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</si>
  <si>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</si>
  <si>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</si>
  <si>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</si>
  <si>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</si>
  <si>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</si>
  <si>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</si>
  <si>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</si>
  <si>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</si>
  <si>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</si>
  <si>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</si>
  <si>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</si>
  <si>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</si>
  <si>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</si>
  <si>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</si>
  <si>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</si>
  <si>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</si>
  <si>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</si>
  <si>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</si>
  <si>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</si>
  <si>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</si>
  <si>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</si>
  <si>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</si>
  <si>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</si>
  <si>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</si>
  <si>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</si>
  <si>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</si>
  <si>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</si>
  <si>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</si>
  <si>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114</t>
  </si>
  <si>
    <t>昆明市人民政府外事办公室</t>
  </si>
  <si>
    <t>114001</t>
  </si>
  <si>
    <t>114005</t>
  </si>
  <si>
    <t>昆明藤泽友谊馆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</si>
  <si>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</si>
  <si>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</si>
  <si>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</si>
  <si>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</si>
  <si>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</si>
  <si>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</si>
  <si>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</si>
  <si>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</si>
  <si>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</si>
  <si>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</si>
  <si>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</si>
  <si>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</si>
  <si>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</si>
  <si>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</si>
  <si>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</si>
  <si>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</si>
  <si>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</si>
  <si>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</si>
  <si>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</si>
  <si>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</si>
  <si>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</si>
  <si>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</si>
  <si>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</si>
  <si>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</si>
  <si>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</si>
  <si>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</si>
  <si>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</si>
  <si>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</si>
  <si>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</si>
  <si>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</si>
  <si>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</si>
  <si>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</si>
  <si>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</si>
  <si>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</si>
  <si>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2010350</t>
  </si>
  <si>
    <t>事业运行</t>
  </si>
  <si>
    <t>2010399</t>
  </si>
  <si>
    <t>其他政府办公厅（室）及相关机构事务支出</t>
  </si>
  <si>
    <t>20199</t>
  </si>
  <si>
    <t>其他一般公共服务支出</t>
  </si>
  <si>
    <t>2019999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</si>
  <si>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</si>
  <si>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</si>
  <si>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</si>
  <si>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</si>
  <si>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</si>
  <si>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</si>
  <si>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</si>
  <si>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</si>
  <si>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</si>
  <si>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</si>
  <si>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</si>
  <si>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</si>
  <si>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</si>
  <si>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</si>
  <si>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</si>
  <si>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</si>
  <si>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</si>
  <si>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</si>
  <si>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</si>
  <si>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</si>
  <si>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</si>
  <si>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</si>
  <si>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</si>
  <si>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</si>
  <si>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</si>
  <si>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</si>
  <si>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</si>
  <si>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</si>
  <si>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</si>
  <si>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</si>
  <si>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</si>
  <si>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</si>
  <si>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</si>
  <si>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</si>
  <si>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</si>
  <si>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</si>
  <si>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</si>
  <si>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</si>
  <si>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</si>
  <si>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</si>
  <si>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</si>
  <si>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</si>
  <si>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</si>
  <si>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</si>
  <si>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</si>
  <si>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</si>
  <si>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</si>
  <si>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</si>
  <si>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</si>
  <si>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</si>
  <si>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</si>
  <si>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</si>
  <si>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</si>
  <si>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</si>
  <si>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</si>
  <si>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</si>
  <si>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</si>
  <si>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</si>
  <si>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</si>
  <si>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</si>
  <si>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</si>
  <si>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</si>
  <si>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</si>
  <si>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</si>
  <si>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</si>
  <si>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</si>
  <si>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</si>
  <si>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</si>
  <si>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</si>
  <si>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</si>
  <si>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</si>
  <si>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</si>
  <si>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</si>
  <si>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</si>
  <si>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</si>
  <si>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</si>
  <si>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</si>
  <si>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</si>
  <si>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</si>
  <si>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</si>
  <si>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</si>
  <si>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</si>
  <si>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</si>
  <si>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</si>
  <si>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</si>
  <si>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</si>
  <si>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</si>
  <si>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</si>
  <si>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</si>
  <si>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</si>
  <si>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</si>
  <si>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</si>
  <si>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530100210000000009474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</si>
  <si>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</si>
  <si>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</si>
  <si>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</si>
  <si>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</si>
  <si>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</si>
  <si>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</si>
  <si>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</si>
  <si>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530100210000000009475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</si>
  <si>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</si>
  <si>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</si>
  <si>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</si>
  <si>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</si>
  <si>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</si>
  <si>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</si>
  <si>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</si>
  <si>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</si>
  <si>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</si>
  <si>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530100210000000009476</t>
  </si>
  <si>
    <t>30113</t>
  </si>
  <si>
    <t>530100210000000009477</t>
  </si>
  <si>
    <t>对个人和家庭的补助</t>
  </si>
  <si>
    <t>30305</t>
  </si>
  <si>
    <t>生活补助</t>
  </si>
  <si>
    <t>530100210000000009478</t>
  </si>
  <si>
    <t>公车购置及运维费</t>
  </si>
  <si>
    <t>30231</t>
  </si>
  <si>
    <t>公务用车运行维护费</t>
  </si>
  <si>
    <t>530100210000000009479</t>
  </si>
  <si>
    <t>行政人员公务交通补贴</t>
  </si>
  <si>
    <t>30239</t>
  </si>
  <si>
    <t>其他交通费用</t>
  </si>
  <si>
    <t>530100210000000009480</t>
  </si>
  <si>
    <t>工会经费</t>
  </si>
  <si>
    <t>30228</t>
  </si>
  <si>
    <t>530100210000000009481</t>
  </si>
  <si>
    <t>一般公用经费</t>
  </si>
  <si>
    <t>30201</t>
  </si>
  <si>
    <t>办公费</t>
  </si>
  <si>
    <t>30207</t>
  </si>
  <si>
    <t>邮电费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</si>
  <si>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</si>
  <si>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</si>
  <si>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</si>
  <si>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</si>
  <si>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</si>
  <si>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</si>
  <si>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</si>
  <si>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</si>
  <si>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30299</t>
  </si>
  <si>
    <t>其他商品和服务支出</t>
  </si>
  <si>
    <t>530100210000000018963</t>
  </si>
  <si>
    <t>30217</t>
  </si>
  <si>
    <t>530100231100001122454</t>
  </si>
  <si>
    <t>编外聘用人员支出</t>
  </si>
  <si>
    <t>30199</t>
  </si>
  <si>
    <t>其他工资福利支出</t>
  </si>
  <si>
    <t>530100231100001464710</t>
  </si>
  <si>
    <t>行政人员奖金</t>
  </si>
  <si>
    <t>530100210000000009576</t>
  </si>
  <si>
    <t>事业人员支出工资</t>
  </si>
  <si>
    <t>30107</t>
  </si>
  <si>
    <t>绩效工资</t>
  </si>
  <si>
    <t>530100210000000009577</t>
  </si>
  <si>
    <t>530100210000000009578</t>
  </si>
  <si>
    <t>530100210000000009579</t>
  </si>
  <si>
    <t>530100210000000009580</t>
  </si>
  <si>
    <t>530100210000000009607</t>
  </si>
  <si>
    <t>30205</t>
  </si>
  <si>
    <t>水费</t>
  </si>
  <si>
    <t>30206</t>
  </si>
  <si>
    <t>电费</t>
  </si>
  <si>
    <t>30209</t>
  </si>
  <si>
    <t>物业管理费</t>
  </si>
  <si>
    <t>530100231100001464712</t>
  </si>
  <si>
    <t>事业人员奖励性绩效</t>
  </si>
  <si>
    <t>预算05-1表</t>
  </si>
  <si>
    <t>项目分类</t>
  </si>
  <si>
    <t>项目单位</t>
  </si>
  <si>
    <t>本年拨款</t>
  </si>
  <si>
    <t>其中：本次下达</t>
  </si>
  <si>
    <t>专项业务类</t>
  </si>
  <si>
    <t>530100210000000010413</t>
  </si>
  <si>
    <t>全市因公临时出国（境）经费</t>
  </si>
  <si>
    <t>30212</t>
  </si>
  <si>
    <t>因公出国（境）费用</t>
  </si>
  <si>
    <t>530100210000000010834</t>
  </si>
  <si>
    <t>外事及国际化建设工作经费</t>
  </si>
  <si>
    <t>30227</t>
  </si>
  <si>
    <t>委托业务费</t>
  </si>
  <si>
    <t>事业发展类</t>
  </si>
  <si>
    <t>530100200000000003563</t>
  </si>
  <si>
    <t>日常维护及对外交流补助经费</t>
  </si>
  <si>
    <t>530100210000000010109</t>
  </si>
  <si>
    <t>物业管理服务补助经费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</si>
  <si>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</si>
  <si>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</si>
  <si>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</si>
  <si>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</si>
  <si>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</si>
  <si>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</si>
  <si>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</si>
  <si>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</si>
  <si>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</si>
  <si>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</si>
  <si>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</si>
  <si>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保障全市临时出国（境）任务完成。</t>
  </si>
  <si>
    <t>产出指标</t>
  </si>
  <si>
    <t>数量指标</t>
  </si>
  <si>
    <t>出访形成报告数</t>
  </si>
  <si>
    <t>&gt;=</t>
  </si>
  <si>
    <t>50</t>
  </si>
  <si>
    <t>个</t>
  </si>
  <si>
    <t>定量指标</t>
  </si>
  <si>
    <t>反映出访成效，即组团出访形成的报告数量情况。</t>
  </si>
  <si>
    <t>质量指标</t>
  </si>
  <si>
    <t>临时出访任务完成率</t>
  </si>
  <si>
    <t>=</t>
  </si>
  <si>
    <t>100</t>
  </si>
  <si>
    <t>%</t>
  </si>
  <si>
    <t>反映临时出访计划完成的情况。
出访任务完成率=出访任务完成数/出访计划任务数*100%</t>
  </si>
  <si>
    <t>经费先行审核备案率</t>
  </si>
  <si>
    <t>反映出访团组对经费先行审核备案的情况。
经费先行审核备案率=出国前进行经费审核备案的团组数/出访总团组数*100%</t>
  </si>
  <si>
    <t>经费规范核销率</t>
  </si>
  <si>
    <t>反映出访出国经费规范核销情况。经费规范核销率=经费规范核销的团组数/出访总团组数*100%</t>
  </si>
  <si>
    <t>时效指标</t>
  </si>
  <si>
    <t>因公临时出国（境）经费核销备案时限</t>
  </si>
  <si>
    <t>&lt;=</t>
  </si>
  <si>
    <t>60</t>
  </si>
  <si>
    <t>工作日</t>
  </si>
  <si>
    <t>出访单位需在出访任务完成后的60个工作日内完成备案核销手续。</t>
  </si>
  <si>
    <t>效益指标</t>
  </si>
  <si>
    <t>可持续影响</t>
  </si>
  <si>
    <t>临时出访经费下降率</t>
  </si>
  <si>
    <t>反映出访经费下降的情况。
出访经费下降率=（上年数-当年数）/上年数*100%</t>
  </si>
  <si>
    <t>满意度指标</t>
  </si>
  <si>
    <t>服务对象满意度</t>
  </si>
  <si>
    <t>90%</t>
  </si>
  <si>
    <t>反应服务对象满意度</t>
  </si>
  <si>
    <t>充分发挥外事作用，做好以下工作：1.按照市委市政府要求，着力做好友城建设、国际交流、国际化建设推进等方面的工作；2.通过召开会议、举办活动深入宣传习近平外交思想在昆明的生动实践，突出昆明元素、中国视角、国际表达，对外讲好中国故事昆明篇章；3.加大外事工作服务经济发展的力度，挖掘特色产业优势，整合县区资源力量，推动外事转型升级。4.通过办好“外国领团看昆明”等国际化品牌系列活动，加强对外交流，搭建合作平台，推进项目合作，助力开放型经济发展。5.积极开展对周边交往活动，持续做好“点对点”工作，促进经贸往来和民心相通。抢抓中老铁路开通运营及共建磨憨国际口岸机遇，深化与周边互联互通，做实做好对老及环印度洋大通道建设相关工作。6.做好来昆外国嘉宾，举办外事活动，含宴请、车辆安排等外事接待工作。7.密切与驻昆总领馆关系，加强与领区覆盖云南的驻华总领馆建立沟通联系，涵养外国驻华使领馆资源，为国际友城缔结、大型涉外活动（会议）举办、地方政府高层互访等畅通渠道。为我市经贸、科技、文化“走出去”、加强国际合作、开展公民海外利益安全保护等搭建平台。8.做好昆明市反恐检查保障工作。9.充分发挥市友协理事会职能作用，加强民间资源整合利用，统筹做好全市民间对外交往。主动对接参与UCLG活动，更好融入城市和地方政府间对话发展。10.租用昆明市因公临时出国（境）管理服务平台，用于市级因公出国（境）网上管理和服务工作，无缝对接省级系统。11.做好昆明市国际门户网站建设和运维。</t>
  </si>
  <si>
    <t>参加外事调研次数</t>
  </si>
  <si>
    <t>次</t>
  </si>
  <si>
    <t>参加外事调研3次以上。</t>
  </si>
  <si>
    <t>接待人数</t>
  </si>
  <si>
    <t>20</t>
  </si>
  <si>
    <t>人</t>
  </si>
  <si>
    <t>接待外宾人次超过20人。</t>
  </si>
  <si>
    <t>举办国际友城交流、涉外活动（会议）、外事培训</t>
  </si>
  <si>
    <t>1.00</t>
  </si>
  <si>
    <t>组织国际友城缔结、涉外活动或会议、外事培训1次以上</t>
  </si>
  <si>
    <t>与驻昆领馆的交流</t>
  </si>
  <si>
    <t>与驻昆领馆的交流在2次及以上。</t>
  </si>
  <si>
    <t>活动出勤率</t>
  </si>
  <si>
    <t>90</t>
  </si>
  <si>
    <t>活动出勤率在90%以上，每下降5%扣0.1分，出勤率=（实际出勤人数-预计出勤人数）/预计出勤人数*100%</t>
  </si>
  <si>
    <t>完成时间</t>
  </si>
  <si>
    <t>2026年12月31日</t>
  </si>
  <si>
    <t>年</t>
  </si>
  <si>
    <t>按时完成各项活动、会议及调研报告等，实际完成工作小于等于规定完成工作日。</t>
  </si>
  <si>
    <t>社会效益</t>
  </si>
  <si>
    <t>提升昆明国际影响力</t>
  </si>
  <si>
    <t>反映昆明国际影响力的提升程度。</t>
  </si>
  <si>
    <t>进行友谊馆日常维护，为保证友谊馆日常工作的开展每年至少清洁一次水池和进行12次维护检修。为开展中日文化交流提供服务，每年至少开展6次日语活动室活动，协助上级开展中日及其他国家民间友好交往工作，接待外宾至少三次。举办各类展览、培训讲座，提供各类资料至少服务市民全年400人并服务让受众满意。积极探索新形势继续加强对外交流。对上级部门安排的工作积极完成，确保工作完成率至少98%并满足外事服务接待要求。</t>
  </si>
  <si>
    <t>每年日常维护服务次数</t>
  </si>
  <si>
    <t>反映每年日常维护服务情况</t>
  </si>
  <si>
    <t>每年主楼清洗次数</t>
  </si>
  <si>
    <t>反映每年主楼清洗情况</t>
  </si>
  <si>
    <t>每年开展日语资料室活动</t>
  </si>
  <si>
    <t>反映每年日语资料室使用及开展情况</t>
  </si>
  <si>
    <t>每年外事接待次数</t>
  </si>
  <si>
    <t>反映每年访问团接待情况</t>
  </si>
  <si>
    <t>日常维护性服务达到要求完成率</t>
  </si>
  <si>
    <t>98</t>
  </si>
  <si>
    <t>反映日常性服务完成率情况</t>
  </si>
  <si>
    <t>接待工作达到要求完成率</t>
  </si>
  <si>
    <t>反映接待工作完成要求情况</t>
  </si>
  <si>
    <t>生态效益</t>
  </si>
  <si>
    <t>达到外事交流活动工作要求程度</t>
  </si>
  <si>
    <t>定性指标</t>
  </si>
  <si>
    <t>反映是否达到外事交流活动要求</t>
  </si>
  <si>
    <t>接待效果达到外事要求程度</t>
  </si>
  <si>
    <t>反映接待效果是否达到外事要求</t>
  </si>
  <si>
    <t>全年活动参与人数</t>
  </si>
  <si>
    <t>200</t>
  </si>
  <si>
    <t>反映全年活动参与人数</t>
  </si>
  <si>
    <t>服务质量满意度</t>
  </si>
  <si>
    <t>满意</t>
  </si>
  <si>
    <t>项（个）</t>
  </si>
  <si>
    <t>反映外宾，参与展览、培训、活动人员等服务对象对服务质量的满意程度</t>
  </si>
  <si>
    <t>为确保我单位工作的顺利开展，提供优质的物业服务工作。1.每天确保至少2名保安人员在岗，提供24小时安保服务。每天检查安保监控、夜间定期巡逻，遇到问题及时反馈。白天做好访客完成登记和门前三包工作。做好外来车辆的管理和登记工作。配合好辖区民警做好安全检查工作。定期维护和更换消防器材，配合做好防火防盗宣传工作，确保全年无安全问题发生。2.保证馆内庭院园林绿化环境优美、整洁，提升友谊馆形象，为交流活动保障优美、干净的环境。绿化面积达到昆明市园林单位的标准，占80%以上。3.主楼和办公室及院内公共区域卫生干净无死角、无烟头、无纸屑，做到屋亮窗明。整洁度满足昆明市创建卫生城市和文明城市的要求。确保全年无安全事故，环境整洁，绿化达标。</t>
  </si>
  <si>
    <t>消防巡查次数</t>
  </si>
  <si>
    <t>次/天</t>
  </si>
  <si>
    <t>反映每天消防巡查次数的情况。</t>
  </si>
  <si>
    <t>物业管理面积</t>
  </si>
  <si>
    <t>3373</t>
  </si>
  <si>
    <t>平方米</t>
  </si>
  <si>
    <t>反映物业管理合同约定的服务区域、办公区域室内外（含绿化）面积之和。</t>
  </si>
  <si>
    <t>绿化管养面积</t>
  </si>
  <si>
    <t>2698</t>
  </si>
  <si>
    <t>反映办公区室外绿化管养面积的情况。</t>
  </si>
  <si>
    <t>安保巡查次数</t>
  </si>
  <si>
    <t>反映每天安保巡查次数的情况。</t>
  </si>
  <si>
    <t>政府采购率</t>
  </si>
  <si>
    <t>反映实行政府采购的情况。政府采购率=实行政府采购的项目数/采购限额标准以上项目数*100%</t>
  </si>
  <si>
    <t>绿化存活率</t>
  </si>
  <si>
    <t>95</t>
  </si>
  <si>
    <t>反映绿化存活的情况。绿化存活率=存活绿化数（面积）/总绿化数（面积）*100%</t>
  </si>
  <si>
    <t>卫生保洁合格率</t>
  </si>
  <si>
    <t>反映卫生保洁检查验收合格的情况。卫生保洁合格率=卫生保洁检查验收合格次数/卫生保洁总次数*100%</t>
  </si>
  <si>
    <t>物管人员在岗率</t>
  </si>
  <si>
    <t>反映安保、消防服务人员等物管人员在岗的情况。物管人员在岗率=实际在岗工时/应在岗工时*100%</t>
  </si>
  <si>
    <t>物业服务需求保障程度</t>
  </si>
  <si>
    <t>反映绿化、安保、安防、保洁等服务满足委托单位的程度。（实际运用时根据项目对物业的需求，主要通过整体评价的方式进行评价。）</t>
  </si>
  <si>
    <t>安全事故发生次数</t>
  </si>
  <si>
    <t>0</t>
  </si>
  <si>
    <t>反映安全事故发生的次数情况。</t>
  </si>
  <si>
    <t>服务受益人员满意度</t>
  </si>
  <si>
    <t>反映保安、保洁、餐饮服务、绿化养护服务受益人员满意程度。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</si>
  <si>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</si>
  <si>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</si>
  <si>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</si>
  <si>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</si>
  <si>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</si>
  <si>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</si>
  <si>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</si>
  <si>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</si>
  <si>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</si>
  <si>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</si>
  <si>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</si>
  <si>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</si>
  <si>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</si>
  <si>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</si>
  <si>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</si>
  <si>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车辆加油、添加燃料服务</t>
  </si>
  <si>
    <t>升</t>
  </si>
  <si>
    <t>公务用车维修保养费</t>
  </si>
  <si>
    <t>车辆维修和保养服务</t>
  </si>
  <si>
    <t>机动车保险服务</t>
  </si>
  <si>
    <t>份</t>
  </si>
  <si>
    <t>办公区域清洁</t>
  </si>
  <si>
    <t>物业管理服务</t>
  </si>
  <si>
    <t>月</t>
  </si>
  <si>
    <t>办公椅</t>
  </si>
  <si>
    <t>把</t>
  </si>
  <si>
    <t>办公桌</t>
  </si>
  <si>
    <t>张</t>
  </si>
  <si>
    <t>复印纸</t>
  </si>
  <si>
    <t>元</t>
  </si>
  <si>
    <t>预算08表</t>
  </si>
  <si>
    <t>政府购买服务项目</t>
  </si>
  <si>
    <t>政府购买服务目录</t>
  </si>
  <si>
    <t>B1101 维修保养服务</t>
  </si>
  <si>
    <t>法律顾问</t>
  </si>
  <si>
    <t>B0101 法律顾问服务</t>
  </si>
  <si>
    <t>2026年资产清查</t>
  </si>
  <si>
    <t>B0302 审计服务</t>
  </si>
  <si>
    <t>办公设备维修保养</t>
  </si>
  <si>
    <t>B1102 物业管理服务</t>
  </si>
  <si>
    <t>公务用车租赁</t>
  </si>
  <si>
    <t>B1106 租赁服务</t>
  </si>
  <si>
    <t>2025年档案整理</t>
  </si>
  <si>
    <t>B1202 档案服务</t>
  </si>
  <si>
    <t>国际门户网站运维</t>
  </si>
  <si>
    <t>B1004 其他适合通过市场化方式提供的信息化服务</t>
  </si>
  <si>
    <t>租赁昆明市因公出国（境）服务管理平台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</si>
  <si>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</si>
  <si>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</si>
  <si>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</si>
  <si>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</si>
  <si>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</si>
  <si>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</si>
  <si>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</si>
  <si>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</si>
  <si>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</si>
  <si>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</si>
  <si>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</si>
  <si>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</si>
  <si>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</si>
  <si>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</si>
  <si>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</si>
  <si>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</si>
  <si>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</si>
  <si>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</si>
  <si>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</si>
  <si>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</si>
  <si>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</si>
  <si>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</si>
  <si>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</si>
  <si>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</si>
  <si>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</si>
  <si>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</si>
  <si>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</si>
  <si>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</si>
  <si>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</si>
  <si>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</si>
  <si>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</si>
  <si>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</si>
  <si>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</si>
  <si>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</si>
  <si>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预算11表</t>
  </si>
  <si>
    <t>上级补助</t>
  </si>
  <si>
    <t>预算12表</t>
  </si>
  <si>
    <t>项目级次</t>
  </si>
  <si>
    <t>311 专项业务类</t>
  </si>
  <si>
    <t>本级</t>
  </si>
  <si>
    <t>313 事业发展类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</si>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</sst>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81" formatCode="#,##0.00;-#,##0.00;;@"/>
    <numFmt numFmtId="182" formatCode="#,##0;-#,##0;;@"/>
    <numFmt numFmtId="183" formatCode="HH:mm:ss"/>
    <numFmt numFmtId="184" formatCode="yyyy-MM-dd"/>
    <numFmt numFmtId="185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</borders>
  <cellStyleXfs count="8">
    <xf numFmtId="0" fontId="0" fillId="0" borderId="1" quotePrefix="0"/>
    <xf numFmtId="181" fontId="1" fillId="0" borderId="2">
      <alignment horizontal="right" vertical="center"/>
    </xf>
    <xf numFmtId="49" fontId="1" fillId="0" borderId="2">
      <alignment horizontal="left" vertical="center" wrapText="1"/>
    </xf>
    <xf numFmtId="183" fontId="1" fillId="0" borderId="2">
      <alignment horizontal="right" vertical="center"/>
    </xf>
    <xf numFmtId="184" fontId="1" fillId="0" borderId="2">
      <alignment horizontal="right" vertical="center"/>
    </xf>
    <xf numFmtId="185" fontId="1" fillId="0" borderId="2">
      <alignment horizontal="right" vertical="center"/>
    </xf>
    <xf numFmtId="10" fontId="1" fillId="0" borderId="2">
      <alignment horizontal="right" vertical="center"/>
    </xf>
    <xf numFmtId="182" fontId="1" fillId="0" borderId="2">
      <alignment horizontal="right" vertical="center"/>
    </xf>
  </cellStyleXfs>
  <cellXfs count="210">
    <xf numFmtId="0" fontId="0" fillId="0" borderId="1" xfId="0" applyFont="1" applyBorder="1" quotePrefix="0"/>
    <xf numFmtId="18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83" fontId="1" fillId="0" borderId="2" xfId="3" applyFont="1" applyBorder="1" applyNumberFormat="1">
      <alignment horizontal="right" vertical="center"/>
    </xf>
    <xf numFmtId="184" fontId="1" fillId="0" borderId="2" xfId="4" applyFont="1" applyBorder="1" applyNumberFormat="1">
      <alignment horizontal="right" vertical="center"/>
    </xf>
    <xf numFmtId="18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8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8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3" fillId="2" borderId="2" xfId="0" applyFont="1" applyFill="1" applyBorder="1" quotePrefix="0">
      <alignment horizontal="left" vertical="center" wrapText="1" inden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8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indent="1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11" fillId="0" borderId="1" xfId="0" applyFont="1" applyBorder="1" quotePrefix="0">
      <alignment horizontal="left" vertical="center"/>
    </xf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3" fillId="0" borderId="5" xfId="0" applyFont="1" applyBorder="1" quotePrefix="0">
      <alignment horizontal="left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82" fontId="7" fillId="0" borderId="2" xfId="7" applyFont="1" applyBorder="1" applyNumberFormat="1" quotePrefix="0">
      <alignment horizontal="center" vertical="center"/>
    </xf>
    <xf numFmtId="18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0" xfId="0" applyFont="1" applyBorder="1" quotePrefix="0">
      <alignment horizontal="left" vertical="center" indent="1"/>
      <protection locked="0"/>
    </xf>
    <xf numFmtId="0" fontId="3" fillId="0" borderId="10" xfId="0" applyFont="1" applyBorder="1" quotePrefix="0">
      <alignment horizontal="left" vertical="center" indent="2"/>
      <protection locked="0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/>
      <protection locked="0"/>
    </xf>
    <xf numFmtId="0" fontId="3" fillId="0" borderId="10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left" vertical="center"/>
    </xf>
    <xf numFmtId="3" fontId="3" fillId="2" borderId="2" xfId="0" applyFont="1" applyFill="1" applyBorder="1" applyNumberFormat="1" quotePrefix="0">
      <alignment horizontal="left" vertical="center"/>
      <protection locked="0"/>
    </xf>
    <xf numFmtId="4" fontId="3" fillId="0" borderId="2" xfId="0" applyFont="1" applyBorder="1" applyNumberFormat="1" quotePrefix="0">
      <alignment horizontal="left" vertical="center"/>
      <protection locked="0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3DA4892-F501-6AB3-5AE7-BF515E61CF7C}" mc:Ignorable="x14ac xr xr2 xr3">
  <sheetPr>
    <outlinePr summaryRight="0"/>
    <pageSetUpPr fitToPage="1"/>
  </sheetPr>
  <dimension ref="A1:D36"/>
  <sheetViews>
    <sheetView topLeftCell="A1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"单位名称："&amp;"昆明市人民政府外事办公室"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21378869.68</v>
      </c>
      <c r="C6" s="16" t="s">
        <v>8</v>
      </c>
      <c r="D6" s="17">
        <v>18302341.68</v>
      </c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1474960</v>
      </c>
    </row>
    <row customHeight="1" ht="17.25">
      <c r="A14" s="16" t="s">
        <v>23</v>
      </c>
      <c r="B14" s="17"/>
      <c r="C14" s="19" t="s">
        <v>24</v>
      </c>
      <c r="D14" s="17">
        <v>796812</v>
      </c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804756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21378869.68</v>
      </c>
      <c r="C32" s="21" t="s">
        <v>44</v>
      </c>
      <c r="D32" s="17">
        <v>21378869.68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48</v>
      </c>
      <c r="D35" s="17"/>
    </row>
    <row customHeight="1" ht="16.5">
      <c r="A36" s="22" t="s">
        <v>49</v>
      </c>
      <c r="B36" s="17">
        <v>21378869.68</v>
      </c>
      <c r="C36" s="22" t="s">
        <v>50</v>
      </c>
      <c r="D36" s="17">
        <v>21378869.68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04DD255-44D5-57F3-66F1-2490BBBCDE8E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41">
        <v>1</v>
      </c>
      <c r="B1" s="142">
        <v>0</v>
      </c>
      <c r="C1" s="141">
        <v>1</v>
      </c>
      <c r="D1" s="70"/>
      <c r="E1" s="70"/>
      <c r="F1" s="127" t="s">
        <v>424</v>
      </c>
    </row>
    <row customHeight="1" ht="42">
      <c r="A2" s="143">
        <f>"2026"&amp;"年部门政府性基金预算支出预算表"</f>
      </c>
      <c r="B2" s="144" t="s">
        <v>425</v>
      </c>
      <c r="C2" s="145"/>
      <c r="D2" s="68"/>
      <c r="E2" s="68"/>
      <c r="F2" s="68"/>
    </row>
    <row customHeight="1" ht="13.5">
      <c r="A3" s="69">
        <f>"单位名称："&amp;"昆明市人民政府外事办公室"</f>
      </c>
      <c r="B3" s="69" t="s">
        <v>426</v>
      </c>
      <c r="C3" s="141"/>
      <c r="D3" s="70"/>
      <c r="E3" s="70"/>
      <c r="F3" s="127" t="s">
        <v>1</v>
      </c>
    </row>
    <row customHeight="1" ht="19.5">
      <c r="A4" s="73" t="s">
        <v>189</v>
      </c>
      <c r="B4" s="146" t="s">
        <v>74</v>
      </c>
      <c r="C4" s="73" t="s">
        <v>75</v>
      </c>
      <c r="D4" s="112" t="s">
        <v>427</v>
      </c>
      <c r="E4" s="75"/>
      <c r="F4" s="76"/>
    </row>
    <row customHeight="1" ht="18.75">
      <c r="A5" s="111"/>
      <c r="B5" s="147"/>
      <c r="C5" s="111"/>
      <c r="D5" s="148" t="s">
        <v>54</v>
      </c>
      <c r="E5" s="112" t="s">
        <v>77</v>
      </c>
      <c r="F5" s="148" t="s">
        <v>78</v>
      </c>
    </row>
    <row customHeight="1" ht="18.75">
      <c r="A6" s="138">
        <v>1</v>
      </c>
      <c r="B6" s="149" t="s">
        <v>85</v>
      </c>
      <c r="C6" s="138">
        <v>3</v>
      </c>
      <c r="D6" s="80">
        <v>4</v>
      </c>
      <c r="E6" s="80">
        <v>5</v>
      </c>
      <c r="F6" s="80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180</v>
      </c>
      <c r="B9" s="27" t="s">
        <v>180</v>
      </c>
      <c r="C9" s="150" t="s">
        <v>180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7AA36A4-5908-6598-6373-1298174E78FD}" mc:Ignorable="x14ac xr xr2 xr3">
  <sheetPr>
    <outlinePr summaryRight="0"/>
    <pageSetUpPr fitToPage="1"/>
  </sheetPr>
  <dimension ref="A1:Q19"/>
  <sheetViews>
    <sheetView topLeftCell="A1" showZeros="0" workbookViewId="0"/>
  </sheetViews>
  <sheetFormatPr defaultColWidth="9.140625" customHeight="1" defaultRowHeight="14.25"/>
  <cols>
    <col min="1" max="1" width="32.57421875" customWidth="1"/>
    <col min="2" max="2" width="21.7109375" customWidth="1"/>
    <col min="3" max="3" width="35.28125" customWidth="1"/>
    <col min="4" max="4" width="7.7109375" customWidth="1"/>
    <col min="5" max="5" width="11.140625" customWidth="1"/>
    <col min="6" max="6" width="13.28125" customWidth="1"/>
    <col min="7" max="16" width="20.00390625" customWidth="1"/>
    <col min="17" max="17" width="19.8515625" customWidth="1"/>
  </cols>
  <sheetData>
    <row customHeight="1" ht="15.75">
      <c r="P1" s="100"/>
      <c r="Q1" s="100" t="s">
        <v>428</v>
      </c>
    </row>
    <row customHeight="1" ht="41.25">
      <c r="A2" s="151">
        <f>"2026"&amp;"年部门政府采购预算表"</f>
      </c>
      <c r="B2" s="102"/>
      <c r="C2" s="102"/>
      <c r="D2" s="102"/>
      <c r="E2" s="102"/>
      <c r="F2" s="102"/>
      <c r="G2" s="102"/>
      <c r="H2" s="102"/>
      <c r="I2" s="102"/>
      <c r="J2" s="102"/>
      <c r="K2" s="101"/>
      <c r="L2" s="102"/>
      <c r="M2" s="102"/>
      <c r="N2" s="101"/>
      <c r="O2" s="102"/>
      <c r="P2" s="101"/>
      <c r="Q2" s="101"/>
    </row>
    <row customHeight="1" ht="18.75">
      <c r="A3" s="90">
        <f>"单位名称："&amp;"昆明市人民政府外事办公室"</f>
      </c>
      <c r="B3" s="105"/>
      <c r="C3" s="105"/>
      <c r="D3" s="105"/>
      <c r="E3" s="105"/>
      <c r="F3" s="105"/>
      <c r="G3" s="105"/>
      <c r="H3" s="105"/>
      <c r="I3" s="105"/>
      <c r="J3" s="105"/>
      <c r="P3" s="152"/>
      <c r="Q3" s="127" t="s">
        <v>1</v>
      </c>
    </row>
    <row customHeight="1" ht="15.75">
      <c r="A4" s="128" t="s">
        <v>429</v>
      </c>
      <c r="B4" s="153" t="s">
        <v>430</v>
      </c>
      <c r="C4" s="153" t="s">
        <v>431</v>
      </c>
      <c r="D4" s="153" t="s">
        <v>432</v>
      </c>
      <c r="E4" s="153" t="s">
        <v>433</v>
      </c>
      <c r="F4" s="153" t="s">
        <v>434</v>
      </c>
      <c r="G4" s="154" t="s">
        <v>196</v>
      </c>
      <c r="H4" s="154"/>
      <c r="I4" s="154"/>
      <c r="J4" s="154"/>
      <c r="K4" s="108"/>
      <c r="L4" s="154"/>
      <c r="M4" s="154"/>
      <c r="N4" s="107"/>
      <c r="O4" s="154"/>
      <c r="P4" s="108"/>
      <c r="Q4" s="109"/>
    </row>
    <row customHeight="1" ht="17.25">
      <c r="A5" s="130"/>
      <c r="B5" s="155"/>
      <c r="C5" s="155"/>
      <c r="D5" s="155"/>
      <c r="E5" s="155"/>
      <c r="F5" s="155"/>
      <c r="G5" s="155" t="s">
        <v>54</v>
      </c>
      <c r="H5" s="155" t="s">
        <v>57</v>
      </c>
      <c r="I5" s="155" t="s">
        <v>435</v>
      </c>
      <c r="J5" s="155" t="s">
        <v>436</v>
      </c>
      <c r="K5" s="156" t="s">
        <v>437</v>
      </c>
      <c r="L5" s="157" t="s">
        <v>438</v>
      </c>
      <c r="M5" s="157"/>
      <c r="N5" s="158"/>
      <c r="O5" s="157"/>
      <c r="P5" s="159"/>
      <c r="Q5" s="160"/>
    </row>
    <row customHeight="1" ht="54">
      <c r="A6" s="133"/>
      <c r="B6" s="161"/>
      <c r="C6" s="161"/>
      <c r="D6" s="161"/>
      <c r="E6" s="161"/>
      <c r="F6" s="161"/>
      <c r="G6" s="161"/>
      <c r="H6" s="161" t="s">
        <v>56</v>
      </c>
      <c r="I6" s="161"/>
      <c r="J6" s="161"/>
      <c r="K6" s="162"/>
      <c r="L6" s="161" t="s">
        <v>56</v>
      </c>
      <c r="M6" s="161" t="s">
        <v>63</v>
      </c>
      <c r="N6" s="160" t="s">
        <v>64</v>
      </c>
      <c r="O6" s="161" t="s">
        <v>65</v>
      </c>
      <c r="P6" s="162" t="s">
        <v>66</v>
      </c>
      <c r="Q6" s="160" t="s">
        <v>67</v>
      </c>
    </row>
    <row customHeight="1" ht="18">
      <c r="A7" s="163">
        <v>1</v>
      </c>
      <c r="B7" s="164">
        <v>2</v>
      </c>
      <c r="C7" s="163">
        <v>3</v>
      </c>
      <c r="D7" s="163">
        <v>4</v>
      </c>
      <c r="E7" s="164">
        <v>5</v>
      </c>
      <c r="F7" s="163">
        <v>6</v>
      </c>
      <c r="G7" s="163">
        <v>7</v>
      </c>
      <c r="H7" s="164">
        <v>8</v>
      </c>
      <c r="I7" s="163">
        <v>9</v>
      </c>
      <c r="J7" s="163">
        <v>10</v>
      </c>
      <c r="K7" s="164">
        <v>11</v>
      </c>
      <c r="L7" s="163">
        <v>12</v>
      </c>
      <c r="M7" s="163">
        <v>13</v>
      </c>
      <c r="N7" s="164">
        <v>14</v>
      </c>
      <c r="O7" s="163">
        <v>15</v>
      </c>
      <c r="P7" s="163">
        <v>16</v>
      </c>
      <c r="Q7" s="164">
        <v>17</v>
      </c>
    </row>
    <row customHeight="1" ht="21">
      <c r="A8" s="165" t="s">
        <v>69</v>
      </c>
      <c r="B8" s="166"/>
      <c r="C8" s="166"/>
      <c r="D8" s="166"/>
      <c r="E8" s="167"/>
      <c r="F8" s="17">
        <v>242700</v>
      </c>
      <c r="G8" s="17">
        <v>242700</v>
      </c>
      <c r="H8" s="17">
        <v>242700</v>
      </c>
      <c r="I8" s="17"/>
      <c r="J8" s="17"/>
      <c r="K8" s="17"/>
      <c r="L8" s="17"/>
      <c r="M8" s="17"/>
      <c r="N8" s="17"/>
      <c r="O8" s="17"/>
      <c r="P8" s="17"/>
      <c r="Q8" s="17"/>
    </row>
    <row customHeight="1" ht="21">
      <c r="A9" s="168" t="s">
        <v>69</v>
      </c>
      <c r="B9" s="166"/>
      <c r="C9" s="166"/>
      <c r="D9" s="166"/>
      <c r="E9" s="167"/>
      <c r="F9" s="17">
        <v>44000</v>
      </c>
      <c r="G9" s="17">
        <v>44000</v>
      </c>
      <c r="H9" s="17">
        <v>44000</v>
      </c>
      <c r="I9" s="17"/>
      <c r="J9" s="17"/>
      <c r="K9" s="17"/>
      <c r="L9" s="17"/>
      <c r="M9" s="17"/>
      <c r="N9" s="17"/>
      <c r="O9" s="17"/>
      <c r="P9" s="17"/>
      <c r="Q9" s="17"/>
    </row>
    <row customHeight="1" ht="21">
      <c r="A10" s="169" t="s">
        <v>231</v>
      </c>
      <c r="B10" s="166" t="s">
        <v>439</v>
      </c>
      <c r="C10" s="166" t="s">
        <v>439</v>
      </c>
      <c r="D10" s="166" t="s">
        <v>440</v>
      </c>
      <c r="E10" s="167">
        <v>800</v>
      </c>
      <c r="F10" s="17">
        <v>7200</v>
      </c>
      <c r="G10" s="17">
        <v>7200</v>
      </c>
      <c r="H10" s="17">
        <v>7200</v>
      </c>
      <c r="I10" s="17"/>
      <c r="J10" s="17"/>
      <c r="K10" s="17"/>
      <c r="L10" s="17"/>
      <c r="M10" s="17"/>
      <c r="N10" s="17"/>
      <c r="O10" s="17"/>
      <c r="P10" s="17"/>
      <c r="Q10" s="17"/>
    </row>
    <row customHeight="1" ht="21">
      <c r="A11" s="169" t="s">
        <v>231</v>
      </c>
      <c r="B11" s="166" t="s">
        <v>441</v>
      </c>
      <c r="C11" s="166" t="s">
        <v>442</v>
      </c>
      <c r="D11" s="166" t="s">
        <v>347</v>
      </c>
      <c r="E11" s="167">
        <v>2</v>
      </c>
      <c r="F11" s="17">
        <v>8000</v>
      </c>
      <c r="G11" s="17">
        <v>8000</v>
      </c>
      <c r="H11" s="17">
        <v>8000</v>
      </c>
      <c r="I11" s="17"/>
      <c r="J11" s="17"/>
      <c r="K11" s="17"/>
      <c r="L11" s="17"/>
      <c r="M11" s="17"/>
      <c r="N11" s="17"/>
      <c r="O11" s="17"/>
      <c r="P11" s="17"/>
      <c r="Q11" s="17"/>
    </row>
    <row customHeight="1" ht="21">
      <c r="A12" s="169" t="s">
        <v>231</v>
      </c>
      <c r="B12" s="166" t="s">
        <v>443</v>
      </c>
      <c r="C12" s="166" t="s">
        <v>443</v>
      </c>
      <c r="D12" s="166" t="s">
        <v>444</v>
      </c>
      <c r="E12" s="167">
        <v>1</v>
      </c>
      <c r="F12" s="17">
        <v>3600</v>
      </c>
      <c r="G12" s="17">
        <v>3600</v>
      </c>
      <c r="H12" s="17">
        <v>3600</v>
      </c>
      <c r="I12" s="17"/>
      <c r="J12" s="17"/>
      <c r="K12" s="17"/>
      <c r="L12" s="17"/>
      <c r="M12" s="17"/>
      <c r="N12" s="17"/>
      <c r="O12" s="17"/>
      <c r="P12" s="17"/>
      <c r="Q12" s="17"/>
    </row>
    <row customHeight="1" ht="21">
      <c r="A13" s="169" t="s">
        <v>242</v>
      </c>
      <c r="B13" s="166" t="s">
        <v>445</v>
      </c>
      <c r="C13" s="166" t="s">
        <v>446</v>
      </c>
      <c r="D13" s="166" t="s">
        <v>447</v>
      </c>
      <c r="E13" s="167">
        <v>12</v>
      </c>
      <c r="F13" s="17">
        <v>25200</v>
      </c>
      <c r="G13" s="17">
        <v>25200</v>
      </c>
      <c r="H13" s="17">
        <v>25200</v>
      </c>
      <c r="I13" s="17"/>
      <c r="J13" s="17"/>
      <c r="K13" s="17"/>
      <c r="L13" s="17"/>
      <c r="M13" s="17"/>
      <c r="N13" s="17"/>
      <c r="O13" s="17"/>
      <c r="P13" s="17"/>
      <c r="Q13" s="17"/>
    </row>
    <row customHeight="1" ht="21">
      <c r="A14" s="168" t="s">
        <v>72</v>
      </c>
      <c r="B14" s="121"/>
      <c r="C14" s="121"/>
      <c r="D14" s="121"/>
      <c r="E14" s="121"/>
      <c r="F14" s="17">
        <v>198700</v>
      </c>
      <c r="G14" s="17">
        <v>198700</v>
      </c>
      <c r="H14" s="17">
        <v>198700</v>
      </c>
      <c r="I14" s="17"/>
      <c r="J14" s="17"/>
      <c r="K14" s="17"/>
      <c r="L14" s="17"/>
      <c r="M14" s="17"/>
      <c r="N14" s="17"/>
      <c r="O14" s="17"/>
      <c r="P14" s="17"/>
      <c r="Q14" s="17"/>
    </row>
    <row customHeight="1" ht="21">
      <c r="A15" s="169" t="s">
        <v>242</v>
      </c>
      <c r="B15" s="166" t="s">
        <v>448</v>
      </c>
      <c r="C15" s="166" t="s">
        <v>448</v>
      </c>
      <c r="D15" s="166" t="s">
        <v>449</v>
      </c>
      <c r="E15" s="167">
        <v>1</v>
      </c>
      <c r="F15" s="17">
        <v>500</v>
      </c>
      <c r="G15" s="17">
        <v>500</v>
      </c>
      <c r="H15" s="17">
        <v>500</v>
      </c>
      <c r="I15" s="17"/>
      <c r="J15" s="17"/>
      <c r="K15" s="17"/>
      <c r="L15" s="17"/>
      <c r="M15" s="17"/>
      <c r="N15" s="17"/>
      <c r="O15" s="17"/>
      <c r="P15" s="17"/>
      <c r="Q15" s="17"/>
    </row>
    <row customHeight="1" ht="21">
      <c r="A16" s="169" t="s">
        <v>242</v>
      </c>
      <c r="B16" s="166" t="s">
        <v>450</v>
      </c>
      <c r="C16" s="166" t="s">
        <v>450</v>
      </c>
      <c r="D16" s="166" t="s">
        <v>451</v>
      </c>
      <c r="E16" s="167">
        <v>1</v>
      </c>
      <c r="F16" s="17">
        <v>1200</v>
      </c>
      <c r="G16" s="17">
        <v>1200</v>
      </c>
      <c r="H16" s="17">
        <v>1200</v>
      </c>
      <c r="I16" s="17"/>
      <c r="J16" s="17"/>
      <c r="K16" s="17"/>
      <c r="L16" s="17"/>
      <c r="M16" s="17"/>
      <c r="N16" s="17"/>
      <c r="O16" s="17"/>
      <c r="P16" s="17"/>
      <c r="Q16" s="17"/>
    </row>
    <row customHeight="1" ht="21">
      <c r="A17" s="169" t="s">
        <v>242</v>
      </c>
      <c r="B17" s="166" t="s">
        <v>452</v>
      </c>
      <c r="C17" s="166" t="s">
        <v>452</v>
      </c>
      <c r="D17" s="166" t="s">
        <v>453</v>
      </c>
      <c r="E17" s="167">
        <v>1</v>
      </c>
      <c r="F17" s="17">
        <v>2000</v>
      </c>
      <c r="G17" s="17">
        <v>2000</v>
      </c>
      <c r="H17" s="17">
        <v>2000</v>
      </c>
      <c r="I17" s="17"/>
      <c r="J17" s="17"/>
      <c r="K17" s="17"/>
      <c r="L17" s="17"/>
      <c r="M17" s="17"/>
      <c r="N17" s="17"/>
      <c r="O17" s="17"/>
      <c r="P17" s="17"/>
      <c r="Q17" s="17"/>
    </row>
    <row customHeight="1" ht="21">
      <c r="A18" s="169" t="s">
        <v>300</v>
      </c>
      <c r="B18" s="166" t="s">
        <v>446</v>
      </c>
      <c r="C18" s="166" t="s">
        <v>446</v>
      </c>
      <c r="D18" s="166" t="s">
        <v>453</v>
      </c>
      <c r="E18" s="167">
        <v>1</v>
      </c>
      <c r="F18" s="17">
        <v>195000</v>
      </c>
      <c r="G18" s="17">
        <v>195000</v>
      </c>
      <c r="H18" s="17">
        <v>195000</v>
      </c>
      <c r="I18" s="17"/>
      <c r="J18" s="17"/>
      <c r="K18" s="17"/>
      <c r="L18" s="17"/>
      <c r="M18" s="17"/>
      <c r="N18" s="17"/>
      <c r="O18" s="17"/>
      <c r="P18" s="17"/>
      <c r="Q18" s="17"/>
    </row>
    <row customHeight="1" ht="21">
      <c r="A19" s="170" t="s">
        <v>180</v>
      </c>
      <c r="B19" s="171"/>
      <c r="C19" s="171"/>
      <c r="D19" s="171"/>
      <c r="E19" s="36"/>
      <c r="F19" s="17">
        <v>242700</v>
      </c>
      <c r="G19" s="17">
        <v>242700</v>
      </c>
      <c r="H19" s="17">
        <v>242700</v>
      </c>
      <c r="I19" s="17"/>
      <c r="J19" s="17"/>
      <c r="K19" s="17"/>
      <c r="L19" s="17"/>
      <c r="M19" s="17"/>
      <c r="N19" s="17"/>
      <c r="O19" s="17"/>
      <c r="P19" s="17"/>
      <c r="Q19" s="17"/>
    </row>
  </sheetData>
  <mergeCells count="16">
    <mergeCell ref="A19:E19"/>
    <mergeCell ref="H5:H6"/>
    <mergeCell ref="L5:Q5"/>
    <mergeCell ref="A2:Q2"/>
    <mergeCell ref="A4:A6"/>
    <mergeCell ref="B4:B6"/>
    <mergeCell ref="C4:C6"/>
    <mergeCell ref="D4:D6"/>
    <mergeCell ref="E4:E6"/>
    <mergeCell ref="F4:F6"/>
    <mergeCell ref="G4:Q4"/>
    <mergeCell ref="I5:I6"/>
    <mergeCell ref="J5:J6"/>
    <mergeCell ref="A3:F3"/>
    <mergeCell ref="K5:K6"/>
    <mergeCell ref="G5:G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19CDEF9-20BC-E605-2F61-934CE0E24B56}" mc:Ignorable="x14ac xr xr2 xr3">
  <sheetPr>
    <outlinePr summaryRight="0"/>
    <pageSetUpPr fitToPage="1"/>
  </sheetPr>
  <dimension ref="A1:N19"/>
  <sheetViews>
    <sheetView topLeftCell="A1" showZeros="0" workbookViewId="0"/>
  </sheetViews>
  <sheetFormatPr defaultColWidth="9.140625" customHeight="1" defaultRowHeight="14.25"/>
  <cols>
    <col min="1" max="3" width="39.140625" customWidth="1"/>
    <col min="4" max="12" width="20.421875" customWidth="1"/>
    <col min="13" max="14" width="20.28125" customWidth="1"/>
  </cols>
  <sheetData>
    <row customHeight="1" ht="16.5">
      <c r="A1" s="172"/>
      <c r="B1" s="99"/>
      <c r="C1" s="99"/>
      <c r="D1" s="172"/>
      <c r="E1" s="172"/>
      <c r="F1" s="172"/>
      <c r="G1" s="172"/>
      <c r="H1" s="173"/>
      <c r="I1" s="172"/>
      <c r="J1" s="172"/>
      <c r="K1" s="99"/>
      <c r="L1" s="172"/>
      <c r="M1" s="174"/>
      <c r="N1" s="174" t="s">
        <v>454</v>
      </c>
    </row>
    <row customHeight="1" ht="41.25">
      <c r="A2" s="175">
        <f>"2026"&amp;"年部门政府购买服务预算表"</f>
      </c>
      <c r="B2" s="101"/>
      <c r="C2" s="101"/>
      <c r="D2" s="176"/>
      <c r="E2" s="176"/>
      <c r="F2" s="176"/>
      <c r="G2" s="176"/>
      <c r="H2" s="177"/>
      <c r="I2" s="176"/>
      <c r="J2" s="176"/>
      <c r="K2" s="101"/>
      <c r="L2" s="176"/>
      <c r="M2" s="177"/>
      <c r="N2" s="101"/>
    </row>
    <row customHeight="1" ht="22.5">
      <c r="A3" s="178">
        <f>"单位名称："&amp;"昆明市人民政府外事办公室"</f>
      </c>
      <c r="B3" s="104"/>
      <c r="C3" s="104"/>
      <c r="D3" s="179"/>
      <c r="E3" s="179"/>
      <c r="F3" s="179"/>
      <c r="G3" s="179"/>
      <c r="H3" s="173"/>
      <c r="I3" s="172"/>
      <c r="J3" s="172"/>
      <c r="K3" s="99"/>
      <c r="L3" s="172"/>
      <c r="M3" s="180"/>
      <c r="N3" s="174" t="s">
        <v>1</v>
      </c>
    </row>
    <row customHeight="1" ht="24">
      <c r="A4" s="128" t="s">
        <v>429</v>
      </c>
      <c r="B4" s="181" t="s">
        <v>455</v>
      </c>
      <c r="C4" s="181" t="s">
        <v>456</v>
      </c>
      <c r="D4" s="154" t="s">
        <v>196</v>
      </c>
      <c r="E4" s="154"/>
      <c r="F4" s="154"/>
      <c r="G4" s="154"/>
      <c r="H4" s="108"/>
      <c r="I4" s="154"/>
      <c r="J4" s="154"/>
      <c r="K4" s="107"/>
      <c r="L4" s="154"/>
      <c r="M4" s="108"/>
      <c r="N4" s="109"/>
    </row>
    <row customHeight="1" ht="24">
      <c r="A5" s="130"/>
      <c r="B5" s="182"/>
      <c r="C5" s="182"/>
      <c r="D5" s="155" t="s">
        <v>54</v>
      </c>
      <c r="E5" s="155" t="s">
        <v>57</v>
      </c>
      <c r="F5" s="155" t="s">
        <v>435</v>
      </c>
      <c r="G5" s="155" t="s">
        <v>436</v>
      </c>
      <c r="H5" s="156" t="s">
        <v>437</v>
      </c>
      <c r="I5" s="157" t="s">
        <v>438</v>
      </c>
      <c r="J5" s="157"/>
      <c r="K5" s="158"/>
      <c r="L5" s="157"/>
      <c r="M5" s="159"/>
      <c r="N5" s="160"/>
    </row>
    <row customHeight="1" ht="54">
      <c r="A6" s="133"/>
      <c r="B6" s="160"/>
      <c r="C6" s="160"/>
      <c r="D6" s="161"/>
      <c r="E6" s="161" t="s">
        <v>56</v>
      </c>
      <c r="F6" s="161"/>
      <c r="G6" s="161"/>
      <c r="H6" s="162"/>
      <c r="I6" s="161" t="s">
        <v>56</v>
      </c>
      <c r="J6" s="161" t="s">
        <v>63</v>
      </c>
      <c r="K6" s="160" t="s">
        <v>64</v>
      </c>
      <c r="L6" s="161" t="s">
        <v>65</v>
      </c>
      <c r="M6" s="162" t="s">
        <v>66</v>
      </c>
      <c r="N6" s="160" t="s">
        <v>67</v>
      </c>
    </row>
    <row customHeight="1" ht="17.25">
      <c r="A7" s="79">
        <v>1</v>
      </c>
      <c r="B7" s="79">
        <v>2</v>
      </c>
      <c r="C7" s="79">
        <v>3</v>
      </c>
      <c r="D7" s="79">
        <v>4</v>
      </c>
      <c r="E7" s="79">
        <v>5</v>
      </c>
      <c r="F7" s="79">
        <v>6</v>
      </c>
      <c r="G7" s="79">
        <v>7</v>
      </c>
      <c r="H7" s="79">
        <v>8</v>
      </c>
      <c r="I7" s="79">
        <v>9</v>
      </c>
      <c r="J7" s="79">
        <v>10</v>
      </c>
      <c r="K7" s="79">
        <v>11</v>
      </c>
      <c r="L7" s="79">
        <v>12</v>
      </c>
      <c r="M7" s="79">
        <v>13</v>
      </c>
      <c r="N7" s="79">
        <v>14</v>
      </c>
    </row>
    <row customHeight="1" ht="21">
      <c r="A8" s="165" t="s">
        <v>69</v>
      </c>
      <c r="B8" s="183"/>
      <c r="C8" s="183"/>
      <c r="D8" s="17">
        <v>863880</v>
      </c>
      <c r="E8" s="17">
        <v>863880</v>
      </c>
      <c r="F8" s="17"/>
      <c r="G8" s="17"/>
      <c r="H8" s="17"/>
      <c r="I8" s="17"/>
      <c r="J8" s="17"/>
      <c r="K8" s="17"/>
      <c r="L8" s="17"/>
      <c r="M8" s="17"/>
      <c r="N8" s="17"/>
    </row>
    <row customHeight="1" ht="21">
      <c r="A9" s="168" t="s">
        <v>69</v>
      </c>
      <c r="B9" s="183"/>
      <c r="C9" s="183"/>
      <c r="D9" s="17">
        <v>863880</v>
      </c>
      <c r="E9" s="17">
        <v>863880</v>
      </c>
      <c r="F9" s="17"/>
      <c r="G9" s="17"/>
      <c r="H9" s="17"/>
      <c r="I9" s="17"/>
      <c r="J9" s="17"/>
      <c r="K9" s="17"/>
      <c r="L9" s="17"/>
      <c r="M9" s="17"/>
      <c r="N9" s="17"/>
    </row>
    <row customHeight="1" ht="21">
      <c r="A10" s="169" t="s">
        <v>231</v>
      </c>
      <c r="B10" s="183" t="s">
        <v>442</v>
      </c>
      <c r="C10" s="183" t="s">
        <v>457</v>
      </c>
      <c r="D10" s="17">
        <v>8000</v>
      </c>
      <c r="E10" s="17">
        <v>8000</v>
      </c>
      <c r="F10" s="17"/>
      <c r="G10" s="17"/>
      <c r="H10" s="17"/>
      <c r="I10" s="17"/>
      <c r="J10" s="17"/>
      <c r="K10" s="17"/>
      <c r="L10" s="17"/>
      <c r="M10" s="17"/>
      <c r="N10" s="17"/>
    </row>
    <row customHeight="1" ht="21">
      <c r="A11" s="169" t="s">
        <v>242</v>
      </c>
      <c r="B11" s="183" t="s">
        <v>458</v>
      </c>
      <c r="C11" s="183" t="s">
        <v>459</v>
      </c>
      <c r="D11" s="17">
        <v>10000</v>
      </c>
      <c r="E11" s="17">
        <v>10000</v>
      </c>
      <c r="F11" s="17"/>
      <c r="G11" s="17"/>
      <c r="H11" s="17"/>
      <c r="I11" s="17"/>
      <c r="J11" s="17"/>
      <c r="K11" s="17"/>
      <c r="L11" s="17"/>
      <c r="M11" s="17"/>
      <c r="N11" s="17"/>
    </row>
    <row customHeight="1" ht="21">
      <c r="A12" s="169" t="s">
        <v>242</v>
      </c>
      <c r="B12" s="183" t="s">
        <v>460</v>
      </c>
      <c r="C12" s="183" t="s">
        <v>461</v>
      </c>
      <c r="D12" s="17">
        <v>25000</v>
      </c>
      <c r="E12" s="17">
        <v>25000</v>
      </c>
      <c r="F12" s="17"/>
      <c r="G12" s="17"/>
      <c r="H12" s="17"/>
      <c r="I12" s="17"/>
      <c r="J12" s="17"/>
      <c r="K12" s="17"/>
      <c r="L12" s="17"/>
      <c r="M12" s="17"/>
      <c r="N12" s="17"/>
    </row>
    <row customHeight="1" ht="21">
      <c r="A13" s="169" t="s">
        <v>242</v>
      </c>
      <c r="B13" s="183" t="s">
        <v>462</v>
      </c>
      <c r="C13" s="183" t="s">
        <v>457</v>
      </c>
      <c r="D13" s="17">
        <v>8000</v>
      </c>
      <c r="E13" s="17">
        <v>8000</v>
      </c>
      <c r="F13" s="17"/>
      <c r="G13" s="17"/>
      <c r="H13" s="17"/>
      <c r="I13" s="17"/>
      <c r="J13" s="17"/>
      <c r="K13" s="17"/>
      <c r="L13" s="17"/>
      <c r="M13" s="17"/>
      <c r="N13" s="17"/>
    </row>
    <row customHeight="1" ht="21">
      <c r="A14" s="169" t="s">
        <v>242</v>
      </c>
      <c r="B14" s="183" t="s">
        <v>445</v>
      </c>
      <c r="C14" s="183" t="s">
        <v>463</v>
      </c>
      <c r="D14" s="17">
        <v>25200</v>
      </c>
      <c r="E14" s="17">
        <v>25200</v>
      </c>
      <c r="F14" s="17"/>
      <c r="G14" s="17"/>
      <c r="H14" s="17"/>
      <c r="I14" s="17"/>
      <c r="J14" s="17"/>
      <c r="K14" s="17"/>
      <c r="L14" s="17"/>
      <c r="M14" s="17"/>
      <c r="N14" s="17"/>
    </row>
    <row customHeight="1" ht="21">
      <c r="A15" s="169" t="s">
        <v>242</v>
      </c>
      <c r="B15" s="183" t="s">
        <v>464</v>
      </c>
      <c r="C15" s="183" t="s">
        <v>465</v>
      </c>
      <c r="D15" s="17">
        <v>34680</v>
      </c>
      <c r="E15" s="17">
        <v>34680</v>
      </c>
      <c r="F15" s="17"/>
      <c r="G15" s="17"/>
      <c r="H15" s="17"/>
      <c r="I15" s="17"/>
      <c r="J15" s="17"/>
      <c r="K15" s="17"/>
      <c r="L15" s="17"/>
      <c r="M15" s="17"/>
      <c r="N15" s="17"/>
    </row>
    <row customHeight="1" ht="21">
      <c r="A16" s="169" t="s">
        <v>242</v>
      </c>
      <c r="B16" s="183" t="s">
        <v>466</v>
      </c>
      <c r="C16" s="183" t="s">
        <v>467</v>
      </c>
      <c r="D16" s="17">
        <v>13000</v>
      </c>
      <c r="E16" s="17">
        <v>13000</v>
      </c>
      <c r="F16" s="17"/>
      <c r="G16" s="17"/>
      <c r="H16" s="17"/>
      <c r="I16" s="17"/>
      <c r="J16" s="17"/>
      <c r="K16" s="17"/>
      <c r="L16" s="17"/>
      <c r="M16" s="17"/>
      <c r="N16" s="17"/>
    </row>
    <row customHeight="1" ht="21">
      <c r="A17" s="169" t="s">
        <v>293</v>
      </c>
      <c r="B17" s="183" t="s">
        <v>468</v>
      </c>
      <c r="C17" s="183" t="s">
        <v>469</v>
      </c>
      <c r="D17" s="17">
        <v>500000</v>
      </c>
      <c r="E17" s="17">
        <v>500000</v>
      </c>
      <c r="F17" s="17"/>
      <c r="G17" s="17"/>
      <c r="H17" s="17"/>
      <c r="I17" s="17"/>
      <c r="J17" s="17"/>
      <c r="K17" s="17"/>
      <c r="L17" s="17"/>
      <c r="M17" s="17"/>
      <c r="N17" s="17"/>
    </row>
    <row customHeight="1" ht="21">
      <c r="A18" s="169" t="s">
        <v>293</v>
      </c>
      <c r="B18" s="183" t="s">
        <v>470</v>
      </c>
      <c r="C18" s="183" t="s">
        <v>465</v>
      </c>
      <c r="D18" s="17">
        <v>240000</v>
      </c>
      <c r="E18" s="17">
        <v>240000</v>
      </c>
      <c r="F18" s="17"/>
      <c r="G18" s="17"/>
      <c r="H18" s="17"/>
      <c r="I18" s="17"/>
      <c r="J18" s="17"/>
      <c r="K18" s="17"/>
      <c r="L18" s="17"/>
      <c r="M18" s="17"/>
      <c r="N18" s="17"/>
    </row>
    <row customHeight="1" ht="21">
      <c r="A19" s="170" t="s">
        <v>180</v>
      </c>
      <c r="B19" s="184"/>
      <c r="C19" s="184"/>
      <c r="D19" s="17">
        <v>863880</v>
      </c>
      <c r="E19" s="17">
        <v>863880</v>
      </c>
      <c r="F19" s="17"/>
      <c r="G19" s="17"/>
      <c r="H19" s="17"/>
      <c r="I19" s="17"/>
      <c r="J19" s="17"/>
      <c r="K19" s="17"/>
      <c r="L19" s="17"/>
      <c r="M19" s="17"/>
      <c r="N19" s="17"/>
    </row>
  </sheetData>
  <mergeCells count="13">
    <mergeCell ref="A19:C19"/>
    <mergeCell ref="E5:E6"/>
    <mergeCell ref="B4:B6"/>
    <mergeCell ref="C4:C6"/>
    <mergeCell ref="A2:N2"/>
    <mergeCell ref="A4:A6"/>
    <mergeCell ref="D4:N4"/>
    <mergeCell ref="F5:F6"/>
    <mergeCell ref="G5:G6"/>
    <mergeCell ref="A3:C3"/>
    <mergeCell ref="H5:H6"/>
    <mergeCell ref="D5:D6"/>
    <mergeCell ref="I5:N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9616C04-6B87-BB28-79D7-2B9FC8B0D382}" mc:Ignorable="x14ac xr xr2 xr3">
  <sheetPr>
    <outlinePr summaryRight="0"/>
    <pageSetUpPr fitToPage="1"/>
  </sheetPr>
  <dimension ref="A1:Y8"/>
  <sheetViews>
    <sheetView topLeftCell="U1" showZeros="0" workbookViewId="0"/>
  </sheetViews>
  <sheetFormatPr defaultColWidth="9.140625" customHeight="1" defaultRowHeight="14.25"/>
  <cols>
    <col min="1" max="1" width="37.7109375" customWidth="1"/>
    <col min="2" max="25" width="20.00390625" customWidth="1"/>
  </cols>
  <sheetData>
    <row customHeight="1" ht="17.25">
      <c r="D1" s="67"/>
      <c r="W1" s="100"/>
      <c r="X1" s="100"/>
      <c r="Y1" s="100" t="s">
        <v>471</v>
      </c>
    </row>
    <row customHeight="1" ht="41.25">
      <c r="A2" s="151">
        <f>"2026"&amp;"年市对下转移支付预算表"</f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1"/>
      <c r="X2" s="101"/>
      <c r="Y2" s="101"/>
    </row>
    <row customHeight="1" ht="18">
      <c r="A3" s="178">
        <f>"单位名称："&amp;"昆明市人民政府外事办公室"</f>
      </c>
      <c r="B3" s="179"/>
      <c r="C3" s="179"/>
      <c r="D3" s="185"/>
      <c r="E3" s="172"/>
      <c r="F3" s="172"/>
      <c r="G3" s="172"/>
      <c r="H3" s="172"/>
      <c r="I3" s="172"/>
      <c r="W3" s="152"/>
      <c r="X3" s="152"/>
      <c r="Y3" s="152" t="s">
        <v>1</v>
      </c>
    </row>
    <row customHeight="1" ht="19.5">
      <c r="A4" s="129" t="s">
        <v>472</v>
      </c>
      <c r="B4" s="112" t="s">
        <v>196</v>
      </c>
      <c r="C4" s="75"/>
      <c r="D4" s="75"/>
      <c r="E4" s="112" t="s">
        <v>473</v>
      </c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107"/>
      <c r="X4" s="109"/>
      <c r="Y4" s="109"/>
    </row>
    <row customHeight="1" ht="40.5">
      <c r="A5" s="79"/>
      <c r="B5" s="114" t="s">
        <v>54</v>
      </c>
      <c r="C5" s="128" t="s">
        <v>57</v>
      </c>
      <c r="D5" s="186" t="s">
        <v>435</v>
      </c>
      <c r="E5" s="93" t="s">
        <v>474</v>
      </c>
      <c r="F5" s="93" t="s">
        <v>475</v>
      </c>
      <c r="G5" s="93" t="s">
        <v>476</v>
      </c>
      <c r="H5" s="93" t="s">
        <v>477</v>
      </c>
      <c r="I5" s="93" t="s">
        <v>478</v>
      </c>
      <c r="J5" s="93" t="s">
        <v>479</v>
      </c>
      <c r="K5" s="93" t="s">
        <v>480</v>
      </c>
      <c r="L5" s="93" t="s">
        <v>481</v>
      </c>
      <c r="M5" s="93" t="s">
        <v>482</v>
      </c>
      <c r="N5" s="93" t="s">
        <v>483</v>
      </c>
      <c r="O5" s="93" t="s">
        <v>484</v>
      </c>
      <c r="P5" s="93" t="s">
        <v>485</v>
      </c>
      <c r="Q5" s="93" t="s">
        <v>486</v>
      </c>
      <c r="R5" s="93" t="s">
        <v>487</v>
      </c>
      <c r="S5" s="93" t="s">
        <v>488</v>
      </c>
      <c r="T5" s="93" t="s">
        <v>489</v>
      </c>
      <c r="U5" s="93" t="s">
        <v>490</v>
      </c>
      <c r="V5" s="93" t="s">
        <v>491</v>
      </c>
      <c r="W5" s="93" t="s">
        <v>492</v>
      </c>
      <c r="X5" s="187" t="s">
        <v>493</v>
      </c>
      <c r="Y5" s="187" t="s">
        <v>494</v>
      </c>
    </row>
    <row customHeight="1" ht="19.5">
      <c r="A6" s="135">
        <v>1</v>
      </c>
      <c r="B6" s="135">
        <v>2</v>
      </c>
      <c r="C6" s="135">
        <v>3</v>
      </c>
      <c r="D6" s="85">
        <v>4</v>
      </c>
      <c r="E6" s="119">
        <v>5</v>
      </c>
      <c r="F6" s="135">
        <v>6</v>
      </c>
      <c r="G6" s="135">
        <v>7</v>
      </c>
      <c r="H6" s="85">
        <v>8</v>
      </c>
      <c r="I6" s="135">
        <v>9</v>
      </c>
      <c r="J6" s="135">
        <v>10</v>
      </c>
      <c r="K6" s="135">
        <v>11</v>
      </c>
      <c r="L6" s="85">
        <v>12</v>
      </c>
      <c r="M6" s="135">
        <v>13</v>
      </c>
      <c r="N6" s="135">
        <v>14</v>
      </c>
      <c r="O6" s="135">
        <v>15</v>
      </c>
      <c r="P6" s="85">
        <v>16</v>
      </c>
      <c r="Q6" s="135">
        <v>17</v>
      </c>
      <c r="R6" s="135">
        <v>18</v>
      </c>
      <c r="S6" s="135">
        <v>19</v>
      </c>
      <c r="T6" s="85">
        <v>20</v>
      </c>
      <c r="U6" s="85">
        <v>21</v>
      </c>
      <c r="V6" s="85">
        <v>22</v>
      </c>
      <c r="W6" s="119">
        <v>23</v>
      </c>
      <c r="X6" s="119">
        <v>24</v>
      </c>
      <c r="Y6" s="119">
        <v>25</v>
      </c>
    </row>
    <row customHeight="1" ht="19.5">
      <c r="A7" s="64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customHeight="1" ht="19.5">
      <c r="A8" s="6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</sheetData>
  <mergeCells count="5">
    <mergeCell ref="A2:Y2"/>
    <mergeCell ref="A4:A5"/>
    <mergeCell ref="B4:D4"/>
    <mergeCell ref="A3:I3"/>
    <mergeCell ref="E4:Y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5343508-C868-7C56-F138-2B419E9E6944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100" t="s">
        <v>495</v>
      </c>
    </row>
    <row customHeight="1" ht="41.25">
      <c r="A2" s="188">
        <f>"2026"&amp;"年市对下转移支付绩效目标表"</f>
      </c>
      <c r="B2" s="102"/>
      <c r="C2" s="102"/>
      <c r="D2" s="102"/>
      <c r="E2" s="102"/>
      <c r="F2" s="101"/>
      <c r="G2" s="102"/>
      <c r="H2" s="101"/>
      <c r="I2" s="101"/>
      <c r="J2" s="102"/>
    </row>
    <row customHeight="1" ht="17.25">
      <c r="A3" s="69">
        <f>"单位名称："&amp;"昆明市人民政府外事办公室"</f>
      </c>
    </row>
    <row customHeight="1" ht="44.25">
      <c r="A4" s="134" t="s">
        <v>302</v>
      </c>
      <c r="B4" s="134" t="s">
        <v>303</v>
      </c>
      <c r="C4" s="134" t="s">
        <v>304</v>
      </c>
      <c r="D4" s="134" t="s">
        <v>305</v>
      </c>
      <c r="E4" s="134" t="s">
        <v>306</v>
      </c>
      <c r="F4" s="138" t="s">
        <v>307</v>
      </c>
      <c r="G4" s="134" t="s">
        <v>308</v>
      </c>
      <c r="H4" s="138" t="s">
        <v>309</v>
      </c>
      <c r="I4" s="138" t="s">
        <v>310</v>
      </c>
      <c r="J4" s="134" t="s">
        <v>311</v>
      </c>
    </row>
    <row customHeight="1" ht="14.25">
      <c r="A5" s="134">
        <v>1</v>
      </c>
      <c r="B5" s="134">
        <v>2</v>
      </c>
      <c r="C5" s="134">
        <v>3</v>
      </c>
      <c r="D5" s="134">
        <v>4</v>
      </c>
      <c r="E5" s="134">
        <v>5</v>
      </c>
      <c r="F5" s="138">
        <v>6</v>
      </c>
      <c r="G5" s="134">
        <v>7</v>
      </c>
      <c r="H5" s="138">
        <v>8</v>
      </c>
      <c r="I5" s="138">
        <v>9</v>
      </c>
      <c r="J5" s="134">
        <v>10</v>
      </c>
    </row>
    <row customHeight="1" ht="42">
      <c r="A6" s="64"/>
      <c r="B6" s="63"/>
      <c r="C6" s="63"/>
      <c r="D6" s="63"/>
      <c r="E6" s="140"/>
      <c r="F6" s="37"/>
      <c r="G6" s="140"/>
      <c r="H6" s="37"/>
      <c r="I6" s="37"/>
      <c r="J6" s="140"/>
    </row>
    <row customHeight="1" ht="42">
      <c r="A7" s="64"/>
      <c r="B7" s="40"/>
      <c r="C7" s="40"/>
      <c r="D7" s="40"/>
      <c r="E7" s="64"/>
      <c r="F7" s="40"/>
      <c r="G7" s="64"/>
      <c r="H7" s="40"/>
      <c r="I7" s="40"/>
      <c r="J7" s="64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2C78D5C-3B78-1B12-3352-98FFAF945511}" mc:Ignorable="x14ac xr xr2 xr3">
  <sheetPr>
    <outlinePr summaryRight="0"/>
    <pageSetUpPr fitToPage="1"/>
  </sheetPr>
  <dimension ref="A1:H10"/>
  <sheetViews>
    <sheetView topLeftCell="A1" showZeros="0" workbookViewId="0"/>
  </sheetViews>
  <sheetFormatPr defaultColWidth="10.421875" customHeight="1" defaultRowHeight="14.25"/>
  <cols>
    <col min="1" max="2" width="33.7109375" customWidth="1"/>
    <col min="3" max="3" width="45.57421875" customWidth="1"/>
    <col min="4" max="4" width="27.57421875" customWidth="1"/>
    <col min="5" max="5" width="21.7109375" customWidth="1"/>
    <col min="6" max="8" width="26.28125" customWidth="1"/>
  </cols>
  <sheetData>
    <row customHeight="1" ht="14.25">
      <c r="A1" s="189" t="s">
        <v>496</v>
      </c>
      <c r="B1" s="190"/>
      <c r="C1" s="191"/>
      <c r="D1" s="191"/>
      <c r="E1" s="191"/>
      <c r="F1" s="190"/>
      <c r="G1" s="190"/>
      <c r="H1" s="191"/>
    </row>
    <row customHeight="1" ht="41.25">
      <c r="A2" s="23">
        <f>"2026"&amp;"年新增资产配置预算表"</f>
      </c>
      <c r="B2" s="62"/>
      <c r="C2" s="87"/>
      <c r="D2" s="87"/>
      <c r="E2" s="87"/>
      <c r="F2" s="62"/>
      <c r="G2" s="62"/>
      <c r="H2" s="87"/>
    </row>
    <row customHeight="1" ht="14.25">
      <c r="A3" s="11">
        <f>"单位名称："&amp;"昆明市人民政府外事办公室"</f>
      </c>
      <c r="B3" s="192"/>
      <c r="C3" s="8"/>
      <c r="E3" s="87"/>
      <c r="F3" s="62"/>
      <c r="G3" s="62"/>
      <c r="H3" s="9" t="s">
        <v>1</v>
      </c>
    </row>
    <row customHeight="1" ht="28.5">
      <c r="A4" s="92" t="s">
        <v>189</v>
      </c>
      <c r="B4" s="42" t="s">
        <v>497</v>
      </c>
      <c r="C4" s="92" t="s">
        <v>498</v>
      </c>
      <c r="D4" s="92" t="s">
        <v>499</v>
      </c>
      <c r="E4" s="92" t="s">
        <v>500</v>
      </c>
      <c r="F4" s="93" t="s">
        <v>501</v>
      </c>
      <c r="G4" s="119"/>
      <c r="H4" s="92"/>
    </row>
    <row customHeight="1" ht="21">
      <c r="A5" s="42"/>
      <c r="B5" s="96"/>
      <c r="C5" s="95"/>
      <c r="D5" s="96"/>
      <c r="E5" s="96"/>
      <c r="F5" s="93" t="s">
        <v>433</v>
      </c>
      <c r="G5" s="93" t="s">
        <v>502</v>
      </c>
      <c r="H5" s="93" t="s">
        <v>503</v>
      </c>
    </row>
    <row customHeight="1" ht="17.25">
      <c r="A6" s="55" t="s">
        <v>84</v>
      </c>
      <c r="B6" s="55">
        <v>2</v>
      </c>
      <c r="C6" s="140">
        <v>3</v>
      </c>
      <c r="D6" s="55">
        <v>4</v>
      </c>
      <c r="E6" s="193">
        <v>5</v>
      </c>
      <c r="F6" s="56">
        <v>6</v>
      </c>
      <c r="G6" s="140">
        <v>7</v>
      </c>
      <c r="H6" s="140">
        <v>8</v>
      </c>
    </row>
    <row customHeight="1" ht="19.5">
      <c r="A7" s="57"/>
      <c r="B7" s="19"/>
      <c r="C7" s="64"/>
      <c r="D7" s="40"/>
      <c r="E7" s="56"/>
      <c r="F7" s="194"/>
      <c r="G7" s="195"/>
      <c r="H7" s="195"/>
    </row>
    <row customHeight="1" ht="19.5">
      <c r="A8" s="57"/>
      <c r="B8" s="19"/>
      <c r="C8" s="64"/>
      <c r="D8" s="40"/>
      <c r="E8" s="56"/>
      <c r="F8" s="194"/>
      <c r="G8" s="195"/>
      <c r="H8" s="195"/>
    </row>
    <row customHeight="1" ht="19.5">
      <c r="A9" s="82" t="s">
        <v>54</v>
      </c>
      <c r="B9" s="196"/>
      <c r="C9" s="197"/>
      <c r="D9" s="198"/>
      <c r="E9" s="198"/>
      <c r="F9" s="194"/>
      <c r="G9" s="195"/>
      <c r="H9" s="195"/>
    </row>
    <row customHeight="1" ht="19.5">
      <c r="A10" s="20" t="s">
        <v>504</v>
      </c>
      <c r="B10" s="196"/>
      <c r="C10" s="197"/>
      <c r="D10" s="199"/>
      <c r="E10" s="199"/>
      <c r="F10" s="200"/>
      <c r="G10" s="201"/>
      <c r="H10" s="201"/>
    </row>
  </sheetData>
  <mergeCells count="11">
    <mergeCell ref="A9:E9"/>
    <mergeCell ref="A1:H1"/>
    <mergeCell ref="A2:H2"/>
    <mergeCell ref="A3:B3"/>
    <mergeCell ref="F4:H4"/>
    <mergeCell ref="E4:E5"/>
    <mergeCell ref="D4:D5"/>
    <mergeCell ref="C4:C5"/>
    <mergeCell ref="B4:B5"/>
    <mergeCell ref="A4:A5"/>
    <mergeCell ref="A10:H10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F4A85CF-E9D6-3FBC-4D09-16686FE04F94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5"/>
      <c r="E1" s="125"/>
      <c r="F1" s="125"/>
      <c r="G1" s="125"/>
      <c r="K1" s="100" t="s">
        <v>505</v>
      </c>
    </row>
    <row customHeight="1" ht="41.25">
      <c r="A2" s="202">
        <f>"2026"&amp;"年上级转移支付补助项目支出预算表"</f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customHeight="1" ht="13.5">
      <c r="A3" s="69">
        <f>"单位名称："&amp;"昆明市人民政府外事办公室"</f>
      </c>
      <c r="B3" s="126"/>
      <c r="C3" s="126"/>
      <c r="D3" s="126"/>
      <c r="E3" s="126"/>
      <c r="F3" s="126"/>
      <c r="G3" s="126"/>
      <c r="H3" s="105"/>
      <c r="I3" s="105"/>
      <c r="J3" s="105"/>
      <c r="K3" s="152" t="s">
        <v>1</v>
      </c>
    </row>
    <row customHeight="1" ht="21.75">
      <c r="A4" s="106" t="s">
        <v>283</v>
      </c>
      <c r="B4" s="106" t="s">
        <v>191</v>
      </c>
      <c r="C4" s="106" t="s">
        <v>284</v>
      </c>
      <c r="D4" s="128" t="s">
        <v>192</v>
      </c>
      <c r="E4" s="128" t="s">
        <v>193</v>
      </c>
      <c r="F4" s="128" t="s">
        <v>194</v>
      </c>
      <c r="G4" s="128" t="s">
        <v>195</v>
      </c>
      <c r="H4" s="129" t="s">
        <v>54</v>
      </c>
      <c r="I4" s="112" t="s">
        <v>506</v>
      </c>
      <c r="J4" s="75"/>
      <c r="K4" s="76"/>
    </row>
    <row customHeight="1" ht="21.75">
      <c r="A5" s="110"/>
      <c r="B5" s="110"/>
      <c r="C5" s="110"/>
      <c r="D5" s="130"/>
      <c r="E5" s="130"/>
      <c r="F5" s="130"/>
      <c r="G5" s="130"/>
      <c r="H5" s="114"/>
      <c r="I5" s="128" t="s">
        <v>57</v>
      </c>
      <c r="J5" s="128" t="s">
        <v>58</v>
      </c>
      <c r="K5" s="128" t="s">
        <v>59</v>
      </c>
    </row>
    <row customHeight="1" ht="40.5">
      <c r="A6" s="118"/>
      <c r="B6" s="118"/>
      <c r="C6" s="118"/>
      <c r="D6" s="133"/>
      <c r="E6" s="133"/>
      <c r="F6" s="133"/>
      <c r="G6" s="133"/>
      <c r="H6" s="79"/>
      <c r="I6" s="133" t="s">
        <v>56</v>
      </c>
      <c r="J6" s="133"/>
      <c r="K6" s="133"/>
    </row>
    <row customHeight="1" ht="15">
      <c r="A7" s="135">
        <v>1</v>
      </c>
      <c r="B7" s="135">
        <v>2</v>
      </c>
      <c r="C7" s="135">
        <v>3</v>
      </c>
      <c r="D7" s="135">
        <v>4</v>
      </c>
      <c r="E7" s="135">
        <v>5</v>
      </c>
      <c r="F7" s="135">
        <v>6</v>
      </c>
      <c r="G7" s="135">
        <v>7</v>
      </c>
      <c r="H7" s="135">
        <v>8</v>
      </c>
      <c r="I7" s="135">
        <v>9</v>
      </c>
      <c r="J7" s="119">
        <v>10</v>
      </c>
      <c r="K7" s="119">
        <v>11</v>
      </c>
    </row>
    <row customHeight="1" ht="18.75">
      <c r="A8" s="64"/>
      <c r="B8" s="40"/>
      <c r="C8" s="64"/>
      <c r="D8" s="64"/>
      <c r="E8" s="64"/>
      <c r="F8" s="64"/>
      <c r="G8" s="64"/>
      <c r="H8" s="203"/>
      <c r="I8" s="204"/>
      <c r="J8" s="204"/>
      <c r="K8" s="203"/>
    </row>
    <row customHeight="1" ht="18.75">
      <c r="A9" s="19"/>
      <c r="B9" s="40"/>
      <c r="C9" s="40"/>
      <c r="D9" s="40"/>
      <c r="E9" s="40"/>
      <c r="F9" s="40"/>
      <c r="G9" s="40"/>
      <c r="H9" s="205"/>
      <c r="I9" s="205"/>
      <c r="J9" s="205"/>
      <c r="K9" s="203"/>
    </row>
    <row customHeight="1" ht="18.75">
      <c r="A10" s="122" t="s">
        <v>180</v>
      </c>
      <c r="B10" s="136"/>
      <c r="C10" s="136"/>
      <c r="D10" s="136"/>
      <c r="E10" s="136"/>
      <c r="F10" s="136"/>
      <c r="G10" s="61"/>
      <c r="H10" s="205"/>
      <c r="I10" s="205"/>
      <c r="J10" s="205"/>
      <c r="K10" s="203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943FF2C-0838-BA92-CDE2-6A533E1328B6}" mc:Ignorable="x14ac xr xr2 xr3">
  <sheetPr>
    <outlinePr summaryRight="0"/>
    <pageSetUpPr fitToPage="1"/>
  </sheetPr>
  <dimension ref="A1:G14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5"/>
      <c r="G1" s="100" t="s">
        <v>507</v>
      </c>
    </row>
    <row customHeight="1" ht="41.25">
      <c r="A2" s="102">
        <f>"2026"&amp;"年部门项目中期规划预算表"</f>
      </c>
      <c r="B2" s="102"/>
      <c r="C2" s="102"/>
      <c r="D2" s="102"/>
      <c r="E2" s="102"/>
      <c r="F2" s="102"/>
      <c r="G2" s="102"/>
    </row>
    <row customHeight="1" ht="13.5">
      <c r="A3" s="69">
        <f>"单位名称："&amp;"昆明市人民政府外事办公室"</f>
      </c>
      <c r="B3" s="126"/>
      <c r="C3" s="126"/>
      <c r="D3" s="126"/>
      <c r="E3" s="105"/>
      <c r="F3" s="105"/>
      <c r="G3" s="152" t="s">
        <v>1</v>
      </c>
    </row>
    <row customHeight="1" ht="21.75">
      <c r="A4" s="106" t="s">
        <v>284</v>
      </c>
      <c r="B4" s="106" t="s">
        <v>283</v>
      </c>
      <c r="C4" s="106" t="s">
        <v>191</v>
      </c>
      <c r="D4" s="128" t="s">
        <v>508</v>
      </c>
      <c r="E4" s="112" t="s">
        <v>57</v>
      </c>
      <c r="F4" s="75"/>
      <c r="G4" s="76"/>
    </row>
    <row customHeight="1" ht="21.75">
      <c r="A5" s="110"/>
      <c r="B5" s="110"/>
      <c r="C5" s="110"/>
      <c r="D5" s="130"/>
      <c r="E5" s="148">
        <f>"2026"&amp;"年"</f>
      </c>
      <c r="F5" s="128">
        <f>("2026"+1)&amp;"年"</f>
      </c>
      <c r="G5" s="128">
        <f>("2026"+2)&amp;"年"</f>
      </c>
    </row>
    <row customHeight="1" ht="40.5">
      <c r="A6" s="118"/>
      <c r="B6" s="118"/>
      <c r="C6" s="118"/>
      <c r="D6" s="133"/>
      <c r="E6" s="79"/>
      <c r="F6" s="133" t="s">
        <v>56</v>
      </c>
      <c r="G6" s="133"/>
    </row>
    <row customHeight="1" ht="15">
      <c r="A7" s="135">
        <v>1</v>
      </c>
      <c r="B7" s="135">
        <v>2</v>
      </c>
      <c r="C7" s="135">
        <v>3</v>
      </c>
      <c r="D7" s="135">
        <v>4</v>
      </c>
      <c r="E7" s="135">
        <v>5</v>
      </c>
      <c r="F7" s="135">
        <v>6</v>
      </c>
      <c r="G7" s="135">
        <v>7</v>
      </c>
    </row>
    <row customHeight="1" ht="17.25">
      <c r="A8" s="40" t="s">
        <v>69</v>
      </c>
      <c r="B8" s="206"/>
      <c r="C8" s="206"/>
      <c r="D8" s="40"/>
      <c r="E8" s="205">
        <v>9760000</v>
      </c>
      <c r="F8" s="205"/>
      <c r="G8" s="205"/>
    </row>
    <row customHeight="1" ht="18.75">
      <c r="A9" s="40"/>
      <c r="B9" s="40" t="s">
        <v>509</v>
      </c>
      <c r="C9" s="40" t="s">
        <v>289</v>
      </c>
      <c r="D9" s="40" t="s">
        <v>510</v>
      </c>
      <c r="E9" s="205">
        <v>8500000</v>
      </c>
      <c r="F9" s="205"/>
      <c r="G9" s="205"/>
    </row>
    <row customHeight="1" ht="18.75">
      <c r="A10" s="121"/>
      <c r="B10" s="40" t="s">
        <v>509</v>
      </c>
      <c r="C10" s="40" t="s">
        <v>293</v>
      </c>
      <c r="D10" s="40" t="s">
        <v>510</v>
      </c>
      <c r="E10" s="205">
        <v>1260000</v>
      </c>
      <c r="F10" s="205"/>
      <c r="G10" s="205"/>
    </row>
    <row customHeight="1" ht="18.75">
      <c r="A11" s="40" t="s">
        <v>72</v>
      </c>
      <c r="B11" s="121"/>
      <c r="C11" s="121"/>
      <c r="D11" s="121"/>
      <c r="E11" s="205">
        <v>240000</v>
      </c>
      <c r="F11" s="205"/>
      <c r="G11" s="205"/>
    </row>
    <row customHeight="1" ht="18.75">
      <c r="A12" s="121"/>
      <c r="B12" s="40" t="s">
        <v>511</v>
      </c>
      <c r="C12" s="40" t="s">
        <v>298</v>
      </c>
      <c r="D12" s="40" t="s">
        <v>510</v>
      </c>
      <c r="E12" s="205">
        <v>45000</v>
      </c>
      <c r="F12" s="205"/>
      <c r="G12" s="205"/>
    </row>
    <row customHeight="1" ht="18.75">
      <c r="A13" s="121"/>
      <c r="B13" s="40" t="s">
        <v>511</v>
      </c>
      <c r="C13" s="40" t="s">
        <v>300</v>
      </c>
      <c r="D13" s="40" t="s">
        <v>510</v>
      </c>
      <c r="E13" s="205">
        <v>195000</v>
      </c>
      <c r="F13" s="205"/>
      <c r="G13" s="205"/>
    </row>
    <row customHeight="1" ht="18.75">
      <c r="A14" s="207" t="s">
        <v>54</v>
      </c>
      <c r="B14" s="208" t="s">
        <v>512</v>
      </c>
      <c r="C14" s="208"/>
      <c r="D14" s="209"/>
      <c r="E14" s="205">
        <v>10000000</v>
      </c>
      <c r="F14" s="205"/>
      <c r="G14" s="205"/>
    </row>
  </sheetData>
  <mergeCells count="11">
    <mergeCell ref="A14:D14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5DF6DBA-8025-0E44-0A61-700560A112C3}" mc:Ignorable="x14ac xr xr2 xr3">
  <sheetPr>
    <outlinePr summaryRight="0"/>
    <pageSetUpPr fitToPage="1"/>
  </sheetPr>
  <dimension ref="A1:S11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51</v>
      </c>
    </row>
    <row customHeight="1" ht="41.25">
      <c r="A2" s="23">
        <f>"2026"&amp;"年部门收入预算表"</f>
      </c>
    </row>
    <row customHeight="1" ht="17.25">
      <c r="A3" s="11">
        <f>"单位名称："&amp;"昆明市人民政府外事办公室"</f>
      </c>
      <c r="S3" s="8" t="s">
        <v>1</v>
      </c>
    </row>
    <row customHeight="1" ht="21.75">
      <c r="A4" s="24" t="s">
        <v>52</v>
      </c>
      <c r="B4" s="25" t="s">
        <v>53</v>
      </c>
      <c r="C4" s="25" t="s">
        <v>54</v>
      </c>
      <c r="D4" s="26" t="s">
        <v>55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56</v>
      </c>
      <c r="E5" s="30" t="s">
        <v>57</v>
      </c>
      <c r="F5" s="30" t="s">
        <v>58</v>
      </c>
      <c r="G5" s="30" t="s">
        <v>59</v>
      </c>
      <c r="H5" s="30" t="s">
        <v>60</v>
      </c>
      <c r="I5" s="31" t="s">
        <v>61</v>
      </c>
      <c r="J5" s="32"/>
      <c r="K5" s="32"/>
      <c r="L5" s="32"/>
      <c r="M5" s="32"/>
      <c r="N5" s="33"/>
      <c r="O5" s="30" t="s">
        <v>56</v>
      </c>
      <c r="P5" s="30" t="s">
        <v>57</v>
      </c>
      <c r="Q5" s="30" t="s">
        <v>58</v>
      </c>
      <c r="R5" s="30" t="s">
        <v>59</v>
      </c>
      <c r="S5" s="30" t="s">
        <v>62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56</v>
      </c>
      <c r="J6" s="33" t="s">
        <v>63</v>
      </c>
      <c r="K6" s="33" t="s">
        <v>64</v>
      </c>
      <c r="L6" s="33" t="s">
        <v>65</v>
      </c>
      <c r="M6" s="33" t="s">
        <v>66</v>
      </c>
      <c r="N6" s="33" t="s">
        <v>67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68</v>
      </c>
      <c r="B8" s="40" t="s">
        <v>69</v>
      </c>
      <c r="C8" s="17">
        <v>21378869.68</v>
      </c>
      <c r="D8" s="17">
        <v>21378869.68</v>
      </c>
      <c r="E8" s="17">
        <v>21378869.68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70</v>
      </c>
      <c r="B9" s="41" t="s">
        <v>69</v>
      </c>
      <c r="C9" s="17">
        <v>19845965.28</v>
      </c>
      <c r="D9" s="17">
        <v>19845965.28</v>
      </c>
      <c r="E9" s="17">
        <v>19845965.28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  <row customHeight="1" ht="18">
      <c r="A10" s="41" t="s">
        <v>71</v>
      </c>
      <c r="B10" s="41" t="s">
        <v>72</v>
      </c>
      <c r="C10" s="17">
        <v>1532904.4</v>
      </c>
      <c r="D10" s="17">
        <v>1532904.4</v>
      </c>
      <c r="E10" s="17">
        <v>1532904.4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</row>
    <row customHeight="1" ht="18">
      <c r="A11" s="42" t="s">
        <v>54</v>
      </c>
      <c r="B11" s="43"/>
      <c r="C11" s="17">
        <v>21378869.68</v>
      </c>
      <c r="D11" s="17">
        <v>21378869.68</v>
      </c>
      <c r="E11" s="17">
        <v>21378869.68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11:B11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2BB0906-0628-96AC-F81B-46489A4D5DD3}" mc:Ignorable="x14ac xr xr2 xr3">
  <sheetPr>
    <outlinePr summaryRight="0"/>
    <pageSetUpPr fitToPage="1"/>
  </sheetPr>
  <dimension ref="A1:O29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73</v>
      </c>
    </row>
    <row customHeight="1" ht="41.25">
      <c r="A2" s="23">
        <f>"2026"&amp;"年部门支出预算表"</f>
      </c>
    </row>
    <row customHeight="1" ht="17.25">
      <c r="A3" s="11">
        <f>"单位名称："&amp;"昆明市人民政府外事办公室"</f>
      </c>
      <c r="O3" s="8" t="s">
        <v>1</v>
      </c>
    </row>
    <row customHeight="1" ht="27">
      <c r="A4" s="44" t="s">
        <v>74</v>
      </c>
      <c r="B4" s="44" t="s">
        <v>75</v>
      </c>
      <c r="C4" s="44" t="s">
        <v>54</v>
      </c>
      <c r="D4" s="45" t="s">
        <v>57</v>
      </c>
      <c r="E4" s="46"/>
      <c r="F4" s="47"/>
      <c r="G4" s="48" t="s">
        <v>58</v>
      </c>
      <c r="H4" s="48" t="s">
        <v>59</v>
      </c>
      <c r="I4" s="48" t="s">
        <v>76</v>
      </c>
      <c r="J4" s="45" t="s">
        <v>61</v>
      </c>
      <c r="K4" s="46"/>
      <c r="L4" s="46"/>
      <c r="M4" s="46"/>
      <c r="N4" s="49"/>
      <c r="O4" s="50"/>
    </row>
    <row customHeight="1" ht="42">
      <c r="A5" s="51"/>
      <c r="B5" s="51"/>
      <c r="C5" s="52"/>
      <c r="D5" s="53" t="s">
        <v>56</v>
      </c>
      <c r="E5" s="53" t="s">
        <v>77</v>
      </c>
      <c r="F5" s="53" t="s">
        <v>78</v>
      </c>
      <c r="G5" s="52"/>
      <c r="H5" s="52"/>
      <c r="I5" s="54"/>
      <c r="J5" s="53" t="s">
        <v>56</v>
      </c>
      <c r="K5" s="14" t="s">
        <v>79</v>
      </c>
      <c r="L5" s="14" t="s">
        <v>80</v>
      </c>
      <c r="M5" s="14" t="s">
        <v>81</v>
      </c>
      <c r="N5" s="14" t="s">
        <v>82</v>
      </c>
      <c r="O5" s="14" t="s">
        <v>83</v>
      </c>
    </row>
    <row customHeight="1" ht="18">
      <c r="A6" s="55" t="s">
        <v>84</v>
      </c>
      <c r="B6" s="55" t="s">
        <v>85</v>
      </c>
      <c r="C6" s="55" t="s">
        <v>86</v>
      </c>
      <c r="D6" s="56" t="s">
        <v>87</v>
      </c>
      <c r="E6" s="56" t="s">
        <v>88</v>
      </c>
      <c r="F6" s="56" t="s">
        <v>89</v>
      </c>
      <c r="G6" s="56" t="s">
        <v>90</v>
      </c>
      <c r="H6" s="56" t="s">
        <v>91</v>
      </c>
      <c r="I6" s="56" t="s">
        <v>92</v>
      </c>
      <c r="J6" s="56" t="s">
        <v>93</v>
      </c>
      <c r="K6" s="56" t="s">
        <v>94</v>
      </c>
      <c r="L6" s="56" t="s">
        <v>95</v>
      </c>
      <c r="M6" s="56" t="s">
        <v>96</v>
      </c>
      <c r="N6" s="55" t="s">
        <v>97</v>
      </c>
      <c r="O6" s="56" t="s">
        <v>98</v>
      </c>
    </row>
    <row customHeight="1" ht="21">
      <c r="A7" s="57" t="s">
        <v>99</v>
      </c>
      <c r="B7" s="57" t="s">
        <v>100</v>
      </c>
      <c r="C7" s="17">
        <v>18302341.68</v>
      </c>
      <c r="D7" s="17">
        <v>18302341.68</v>
      </c>
      <c r="E7" s="17">
        <v>8302341.68</v>
      </c>
      <c r="F7" s="17">
        <v>10000000</v>
      </c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8" t="s">
        <v>101</v>
      </c>
      <c r="B8" s="58" t="s">
        <v>102</v>
      </c>
      <c r="C8" s="17">
        <v>18107341.68</v>
      </c>
      <c r="D8" s="17">
        <v>18107341.68</v>
      </c>
      <c r="E8" s="17">
        <v>8302341.68</v>
      </c>
      <c r="F8" s="17">
        <v>9805000</v>
      </c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9" t="s">
        <v>103</v>
      </c>
      <c r="B9" s="59" t="s">
        <v>104</v>
      </c>
      <c r="C9" s="17">
        <v>7386735.28</v>
      </c>
      <c r="D9" s="17">
        <v>7386735.28</v>
      </c>
      <c r="E9" s="17">
        <v>7386735.28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9" t="s">
        <v>105</v>
      </c>
      <c r="B10" s="59" t="s">
        <v>106</v>
      </c>
      <c r="C10" s="17">
        <v>1260000</v>
      </c>
      <c r="D10" s="17">
        <v>1260000</v>
      </c>
      <c r="E10" s="17"/>
      <c r="F10" s="17">
        <v>1260000</v>
      </c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9" t="s">
        <v>107</v>
      </c>
      <c r="B11" s="59" t="s">
        <v>108</v>
      </c>
      <c r="C11" s="17">
        <v>915606.4</v>
      </c>
      <c r="D11" s="17">
        <v>915606.4</v>
      </c>
      <c r="E11" s="17">
        <v>915606.4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9" t="s">
        <v>109</v>
      </c>
      <c r="B12" s="59" t="s">
        <v>110</v>
      </c>
      <c r="C12" s="17">
        <v>8545000</v>
      </c>
      <c r="D12" s="17">
        <v>8545000</v>
      </c>
      <c r="E12" s="17"/>
      <c r="F12" s="17">
        <v>8545000</v>
      </c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8" t="s">
        <v>111</v>
      </c>
      <c r="B13" s="58" t="s">
        <v>112</v>
      </c>
      <c r="C13" s="17">
        <v>195000</v>
      </c>
      <c r="D13" s="17">
        <v>195000</v>
      </c>
      <c r="E13" s="17"/>
      <c r="F13" s="17">
        <v>195000</v>
      </c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9" t="s">
        <v>113</v>
      </c>
      <c r="B14" s="59" t="s">
        <v>112</v>
      </c>
      <c r="C14" s="17">
        <v>195000</v>
      </c>
      <c r="D14" s="17">
        <v>195000</v>
      </c>
      <c r="E14" s="17"/>
      <c r="F14" s="17">
        <v>195000</v>
      </c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7" t="s">
        <v>114</v>
      </c>
      <c r="B15" s="57" t="s">
        <v>115</v>
      </c>
      <c r="C15" s="17">
        <v>1474960</v>
      </c>
      <c r="D15" s="17">
        <v>1474960</v>
      </c>
      <c r="E15" s="17">
        <v>1474960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8" t="s">
        <v>116</v>
      </c>
      <c r="B16" s="58" t="s">
        <v>117</v>
      </c>
      <c r="C16" s="17">
        <v>1474960</v>
      </c>
      <c r="D16" s="17">
        <v>1474960</v>
      </c>
      <c r="E16" s="17">
        <v>1474960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9" t="s">
        <v>118</v>
      </c>
      <c r="B17" s="59" t="s">
        <v>119</v>
      </c>
      <c r="C17" s="17">
        <v>468000</v>
      </c>
      <c r="D17" s="17">
        <v>468000</v>
      </c>
      <c r="E17" s="17">
        <v>468000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9" t="s">
        <v>120</v>
      </c>
      <c r="B18" s="59" t="s">
        <v>121</v>
      </c>
      <c r="C18" s="17">
        <v>61200</v>
      </c>
      <c r="D18" s="17">
        <v>61200</v>
      </c>
      <c r="E18" s="17">
        <v>61200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9" t="s">
        <v>122</v>
      </c>
      <c r="B19" s="59" t="s">
        <v>123</v>
      </c>
      <c r="C19" s="17">
        <v>945760</v>
      </c>
      <c r="D19" s="17">
        <v>945760</v>
      </c>
      <c r="E19" s="17">
        <v>945760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7" t="s">
        <v>124</v>
      </c>
      <c r="B20" s="57" t="s">
        <v>125</v>
      </c>
      <c r="C20" s="17">
        <v>796812</v>
      </c>
      <c r="D20" s="17">
        <v>796812</v>
      </c>
      <c r="E20" s="17">
        <v>796812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8" t="s">
        <v>126</v>
      </c>
      <c r="B21" s="58" t="s">
        <v>127</v>
      </c>
      <c r="C21" s="17">
        <v>796812</v>
      </c>
      <c r="D21" s="17">
        <v>796812</v>
      </c>
      <c r="E21" s="17">
        <v>796812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9" t="s">
        <v>128</v>
      </c>
      <c r="B22" s="59" t="s">
        <v>129</v>
      </c>
      <c r="C22" s="17">
        <v>405335</v>
      </c>
      <c r="D22" s="17">
        <v>405335</v>
      </c>
      <c r="E22" s="17">
        <v>405335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9" t="s">
        <v>130</v>
      </c>
      <c r="B23" s="59" t="s">
        <v>131</v>
      </c>
      <c r="C23" s="17">
        <v>61620</v>
      </c>
      <c r="D23" s="17">
        <v>61620</v>
      </c>
      <c r="E23" s="17">
        <v>61620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9" t="s">
        <v>132</v>
      </c>
      <c r="B24" s="59" t="s">
        <v>133</v>
      </c>
      <c r="C24" s="17">
        <v>295550</v>
      </c>
      <c r="D24" s="17">
        <v>295550</v>
      </c>
      <c r="E24" s="17">
        <v>295550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customHeight="1" ht="21">
      <c r="A25" s="59" t="s">
        <v>134</v>
      </c>
      <c r="B25" s="59" t="s">
        <v>135</v>
      </c>
      <c r="C25" s="17">
        <v>34307</v>
      </c>
      <c r="D25" s="17">
        <v>34307</v>
      </c>
      <c r="E25" s="17">
        <v>34307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customHeight="1" ht="21">
      <c r="A26" s="57" t="s">
        <v>136</v>
      </c>
      <c r="B26" s="57" t="s">
        <v>137</v>
      </c>
      <c r="C26" s="17">
        <v>804756</v>
      </c>
      <c r="D26" s="17">
        <v>804756</v>
      </c>
      <c r="E26" s="17">
        <v>804756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customHeight="1" ht="21">
      <c r="A27" s="58" t="s">
        <v>138</v>
      </c>
      <c r="B27" s="58" t="s">
        <v>139</v>
      </c>
      <c r="C27" s="17">
        <v>804756</v>
      </c>
      <c r="D27" s="17">
        <v>804756</v>
      </c>
      <c r="E27" s="17">
        <v>804756</v>
      </c>
      <c r="F27" s="17"/>
      <c r="G27" s="17"/>
      <c r="H27" s="17"/>
      <c r="I27" s="17"/>
      <c r="J27" s="17"/>
      <c r="K27" s="17"/>
      <c r="L27" s="17"/>
      <c r="M27" s="17"/>
      <c r="N27" s="17"/>
      <c r="O27" s="17"/>
    </row>
    <row customHeight="1" ht="21">
      <c r="A28" s="59" t="s">
        <v>140</v>
      </c>
      <c r="B28" s="59" t="s">
        <v>141</v>
      </c>
      <c r="C28" s="17">
        <v>804756</v>
      </c>
      <c r="D28" s="17">
        <v>804756</v>
      </c>
      <c r="E28" s="17">
        <v>804756</v>
      </c>
      <c r="F28" s="17"/>
      <c r="G28" s="17"/>
      <c r="H28" s="17"/>
      <c r="I28" s="17"/>
      <c r="J28" s="17"/>
      <c r="K28" s="17"/>
      <c r="L28" s="17"/>
      <c r="M28" s="17"/>
      <c r="N28" s="17"/>
      <c r="O28" s="17"/>
    </row>
    <row customHeight="1" ht="21">
      <c r="A29" s="60" t="s">
        <v>54</v>
      </c>
      <c r="B29" s="61"/>
      <c r="C29" s="17">
        <v>21378869.68</v>
      </c>
      <c r="D29" s="17">
        <v>21378869.68</v>
      </c>
      <c r="E29" s="17">
        <v>11378869.68</v>
      </c>
      <c r="F29" s="17">
        <v>10000000</v>
      </c>
      <c r="G29" s="17"/>
      <c r="H29" s="17"/>
      <c r="I29" s="17"/>
      <c r="J29" s="17"/>
      <c r="K29" s="17"/>
      <c r="L29" s="17"/>
      <c r="M29" s="17"/>
      <c r="N29" s="17"/>
      <c r="O29" s="17"/>
    </row>
  </sheetData>
  <mergeCells count="12">
    <mergeCell ref="A1:O1"/>
    <mergeCell ref="A2:O2"/>
    <mergeCell ref="A3:B3"/>
    <mergeCell ref="A29:B29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39A197D-D76E-EC4E-1585-972D1A31DEF8}" mc:Ignorable="x14ac xr xr2 xr3">
  <sheetPr>
    <outlinePr summaryRight="0"/>
    <pageSetUpPr fitToPage="1"/>
  </sheetPr>
  <dimension ref="A1:D34"/>
  <sheetViews>
    <sheetView topLeftCell="A19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2"/>
      <c r="B1" s="8"/>
      <c r="C1" s="8"/>
      <c r="D1" s="8" t="s">
        <v>142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"单位名称："&amp;"昆明市人民政府外事办公室"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143</v>
      </c>
      <c r="B6" s="17">
        <v>21378869.68</v>
      </c>
      <c r="C6" s="16" t="s">
        <v>144</v>
      </c>
      <c r="D6" s="17">
        <v>21378869.68</v>
      </c>
    </row>
    <row customHeight="1" ht="16.5">
      <c r="A7" s="16" t="s">
        <v>145</v>
      </c>
      <c r="B7" s="17">
        <v>21378869.68</v>
      </c>
      <c r="C7" s="16" t="s">
        <v>146</v>
      </c>
      <c r="D7" s="17">
        <v>18302341.68</v>
      </c>
    </row>
    <row customHeight="1" ht="16.5">
      <c r="A8" s="16" t="s">
        <v>147</v>
      </c>
      <c r="B8" s="17"/>
      <c r="C8" s="16" t="s">
        <v>148</v>
      </c>
      <c r="D8" s="17"/>
    </row>
    <row customHeight="1" ht="16.5">
      <c r="A9" s="16" t="s">
        <v>149</v>
      </c>
      <c r="B9" s="17"/>
      <c r="C9" s="16" t="s">
        <v>150</v>
      </c>
      <c r="D9" s="17"/>
    </row>
    <row customHeight="1" ht="16.5">
      <c r="A10" s="16" t="s">
        <v>151</v>
      </c>
      <c r="B10" s="17"/>
      <c r="C10" s="16" t="s">
        <v>152</v>
      </c>
      <c r="D10" s="17"/>
    </row>
    <row customHeight="1" ht="16.5">
      <c r="A11" s="16" t="s">
        <v>145</v>
      </c>
      <c r="B11" s="17"/>
      <c r="C11" s="16" t="s">
        <v>153</v>
      </c>
      <c r="D11" s="17"/>
    </row>
    <row customHeight="1" ht="16.5">
      <c r="A12" s="20" t="s">
        <v>147</v>
      </c>
      <c r="B12" s="17"/>
      <c r="C12" s="63" t="s">
        <v>154</v>
      </c>
      <c r="D12" s="17"/>
    </row>
    <row customHeight="1" ht="16.5">
      <c r="A13" s="20" t="s">
        <v>149</v>
      </c>
      <c r="B13" s="17"/>
      <c r="C13" s="63" t="s">
        <v>155</v>
      </c>
      <c r="D13" s="17"/>
    </row>
    <row customHeight="1" ht="16.5">
      <c r="A14" s="21"/>
      <c r="B14" s="17"/>
      <c r="C14" s="63" t="s">
        <v>156</v>
      </c>
      <c r="D14" s="17">
        <v>1474960</v>
      </c>
    </row>
    <row customHeight="1" ht="16.5">
      <c r="A15" s="21"/>
      <c r="B15" s="17"/>
      <c r="C15" s="63" t="s">
        <v>157</v>
      </c>
      <c r="D15" s="17">
        <v>796812</v>
      </c>
    </row>
    <row customHeight="1" ht="16.5">
      <c r="A16" s="21"/>
      <c r="B16" s="17"/>
      <c r="C16" s="63" t="s">
        <v>158</v>
      </c>
      <c r="D16" s="17"/>
    </row>
    <row customHeight="1" ht="16.5">
      <c r="A17" s="21"/>
      <c r="B17" s="17"/>
      <c r="C17" s="63" t="s">
        <v>159</v>
      </c>
      <c r="D17" s="17"/>
    </row>
    <row customHeight="1" ht="16.5">
      <c r="A18" s="21"/>
      <c r="B18" s="17"/>
      <c r="C18" s="63" t="s">
        <v>160</v>
      </c>
      <c r="D18" s="17"/>
    </row>
    <row customHeight="1" ht="16.5">
      <c r="A19" s="21"/>
      <c r="B19" s="17"/>
      <c r="C19" s="63" t="s">
        <v>161</v>
      </c>
      <c r="D19" s="17"/>
    </row>
    <row customHeight="1" ht="16.5">
      <c r="A20" s="21"/>
      <c r="B20" s="17"/>
      <c r="C20" s="63" t="s">
        <v>162</v>
      </c>
      <c r="D20" s="17"/>
    </row>
    <row customHeight="1" ht="16.5">
      <c r="A21" s="21"/>
      <c r="B21" s="17"/>
      <c r="C21" s="63" t="s">
        <v>163</v>
      </c>
      <c r="D21" s="17"/>
    </row>
    <row customHeight="1" ht="16.5">
      <c r="A22" s="21"/>
      <c r="B22" s="17"/>
      <c r="C22" s="63" t="s">
        <v>164</v>
      </c>
      <c r="D22" s="17"/>
    </row>
    <row customHeight="1" ht="16.5">
      <c r="A23" s="21"/>
      <c r="B23" s="17"/>
      <c r="C23" s="63" t="s">
        <v>165</v>
      </c>
      <c r="D23" s="17"/>
    </row>
    <row customHeight="1" ht="16.5">
      <c r="A24" s="21"/>
      <c r="B24" s="17"/>
      <c r="C24" s="63" t="s">
        <v>166</v>
      </c>
      <c r="D24" s="17"/>
    </row>
    <row customHeight="1" ht="16.5">
      <c r="A25" s="21"/>
      <c r="B25" s="17"/>
      <c r="C25" s="63" t="s">
        <v>167</v>
      </c>
      <c r="D25" s="17">
        <v>804756</v>
      </c>
    </row>
    <row customHeight="1" ht="16.5">
      <c r="A26" s="21"/>
      <c r="B26" s="17"/>
      <c r="C26" s="63" t="s">
        <v>168</v>
      </c>
      <c r="D26" s="17"/>
    </row>
    <row customHeight="1" ht="16.5">
      <c r="A27" s="21"/>
      <c r="B27" s="17"/>
      <c r="C27" s="63" t="s">
        <v>169</v>
      </c>
      <c r="D27" s="17"/>
    </row>
    <row customHeight="1" ht="16.5">
      <c r="A28" s="21"/>
      <c r="B28" s="17"/>
      <c r="C28" s="63" t="s">
        <v>170</v>
      </c>
      <c r="D28" s="17"/>
    </row>
    <row customHeight="1" ht="16.5">
      <c r="A29" s="21"/>
      <c r="B29" s="17"/>
      <c r="C29" s="63" t="s">
        <v>171</v>
      </c>
      <c r="D29" s="17"/>
    </row>
    <row customHeight="1" ht="16.5">
      <c r="A30" s="21"/>
      <c r="B30" s="17"/>
      <c r="C30" s="63" t="s">
        <v>172</v>
      </c>
      <c r="D30" s="17"/>
    </row>
    <row customHeight="1" ht="16.5">
      <c r="A31" s="21"/>
      <c r="B31" s="17"/>
      <c r="C31" s="20" t="s">
        <v>173</v>
      </c>
      <c r="D31" s="17"/>
    </row>
    <row customHeight="1" ht="16.5">
      <c r="A32" s="21"/>
      <c r="B32" s="17"/>
      <c r="C32" s="20" t="s">
        <v>174</v>
      </c>
      <c r="D32" s="17"/>
    </row>
    <row customHeight="1" ht="16.5">
      <c r="A33" s="21"/>
      <c r="B33" s="17"/>
      <c r="C33" s="64" t="s">
        <v>175</v>
      </c>
      <c r="D33" s="17"/>
    </row>
    <row customHeight="1" ht="15">
      <c r="A34" s="22" t="s">
        <v>49</v>
      </c>
      <c r="B34" s="65">
        <v>21378869.68</v>
      </c>
      <c r="C34" s="22" t="s">
        <v>50</v>
      </c>
      <c r="D34" s="65">
        <v>21378869.68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EBE546C-AC6D-B933-CE49-2DB3E74679BA}" mc:Ignorable="x14ac xr xr2 xr3">
  <sheetPr>
    <outlinePr summaryRight="0"/>
    <pageSetUpPr fitToPage="1"/>
  </sheetPr>
  <dimension ref="A1:G29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6"/>
      <c r="F1" s="67"/>
      <c r="G1" s="13" t="s">
        <v>176</v>
      </c>
    </row>
    <row customHeight="1" ht="41.25">
      <c r="A2" s="68">
        <f>"2026"&amp;"年一般公共预算支出预算表（按功能科目分类）"</f>
      </c>
      <c r="B2" s="68"/>
      <c r="C2" s="68"/>
      <c r="D2" s="68"/>
      <c r="E2" s="68"/>
      <c r="F2" s="68"/>
      <c r="G2" s="68"/>
    </row>
    <row customHeight="1" ht="18">
      <c r="A3" s="69">
        <f>"单位名称："&amp;"昆明市人民政府外事办公室"</f>
      </c>
      <c r="F3" s="70"/>
      <c r="G3" s="13" t="s">
        <v>1</v>
      </c>
    </row>
    <row customHeight="1" ht="20.25">
      <c r="A4" s="71" t="s">
        <v>177</v>
      </c>
      <c r="B4" s="72"/>
      <c r="C4" s="73" t="s">
        <v>54</v>
      </c>
      <c r="D4" s="74" t="s">
        <v>77</v>
      </c>
      <c r="E4" s="75"/>
      <c r="F4" s="76"/>
      <c r="G4" s="77" t="s">
        <v>78</v>
      </c>
    </row>
    <row customHeight="1" ht="20.25">
      <c r="A5" s="78" t="s">
        <v>74</v>
      </c>
      <c r="B5" s="78" t="s">
        <v>75</v>
      </c>
      <c r="C5" s="79"/>
      <c r="D5" s="80" t="s">
        <v>56</v>
      </c>
      <c r="E5" s="80" t="s">
        <v>178</v>
      </c>
      <c r="F5" s="80" t="s">
        <v>179</v>
      </c>
      <c r="G5" s="81"/>
    </row>
    <row customHeight="1" ht="15">
      <c r="A6" s="82" t="s">
        <v>84</v>
      </c>
      <c r="B6" s="82" t="s">
        <v>85</v>
      </c>
      <c r="C6" s="82" t="s">
        <v>86</v>
      </c>
      <c r="D6" s="82" t="s">
        <v>87</v>
      </c>
      <c r="E6" s="82" t="s">
        <v>88</v>
      </c>
      <c r="F6" s="82" t="s">
        <v>89</v>
      </c>
      <c r="G6" s="82" t="s">
        <v>90</v>
      </c>
    </row>
    <row customHeight="1" ht="18">
      <c r="A7" s="64" t="s">
        <v>99</v>
      </c>
      <c r="B7" s="64" t="s">
        <v>100</v>
      </c>
      <c r="C7" s="17">
        <v>18302341.68</v>
      </c>
      <c r="D7" s="17">
        <v>8302341.68</v>
      </c>
      <c r="E7" s="17">
        <v>7259806</v>
      </c>
      <c r="F7" s="17">
        <v>1042535.68</v>
      </c>
      <c r="G7" s="17">
        <v>10000000</v>
      </c>
    </row>
    <row customHeight="1" ht="18">
      <c r="A8" s="83" t="s">
        <v>101</v>
      </c>
      <c r="B8" s="83" t="s">
        <v>102</v>
      </c>
      <c r="C8" s="17">
        <v>18107341.68</v>
      </c>
      <c r="D8" s="17">
        <v>8302341.68</v>
      </c>
      <c r="E8" s="17">
        <v>7259806</v>
      </c>
      <c r="F8" s="17">
        <v>1042535.68</v>
      </c>
      <c r="G8" s="17">
        <v>9805000</v>
      </c>
    </row>
    <row customHeight="1" ht="18">
      <c r="A9" s="84" t="s">
        <v>103</v>
      </c>
      <c r="B9" s="84" t="s">
        <v>104</v>
      </c>
      <c r="C9" s="17">
        <v>7386735.28</v>
      </c>
      <c r="D9" s="17">
        <v>7386735.28</v>
      </c>
      <c r="E9" s="17">
        <v>6432102</v>
      </c>
      <c r="F9" s="17">
        <v>954633.28</v>
      </c>
      <c r="G9" s="17"/>
    </row>
    <row customHeight="1" ht="18">
      <c r="A10" s="84" t="s">
        <v>105</v>
      </c>
      <c r="B10" s="84" t="s">
        <v>106</v>
      </c>
      <c r="C10" s="17">
        <v>1260000</v>
      </c>
      <c r="D10" s="17"/>
      <c r="E10" s="17"/>
      <c r="F10" s="17"/>
      <c r="G10" s="17">
        <v>1260000</v>
      </c>
    </row>
    <row customHeight="1" ht="18">
      <c r="A11" s="84" t="s">
        <v>107</v>
      </c>
      <c r="B11" s="84" t="s">
        <v>108</v>
      </c>
      <c r="C11" s="17">
        <v>915606.4</v>
      </c>
      <c r="D11" s="17">
        <v>915606.4</v>
      </c>
      <c r="E11" s="17">
        <v>827704</v>
      </c>
      <c r="F11" s="17">
        <v>87902.4</v>
      </c>
      <c r="G11" s="17"/>
    </row>
    <row customHeight="1" ht="18">
      <c r="A12" s="84" t="s">
        <v>109</v>
      </c>
      <c r="B12" s="84" t="s">
        <v>110</v>
      </c>
      <c r="C12" s="17">
        <v>8545000</v>
      </c>
      <c r="D12" s="17"/>
      <c r="E12" s="17"/>
      <c r="F12" s="17"/>
      <c r="G12" s="17">
        <v>8545000</v>
      </c>
    </row>
    <row customHeight="1" ht="18">
      <c r="A13" s="83" t="s">
        <v>111</v>
      </c>
      <c r="B13" s="83" t="s">
        <v>112</v>
      </c>
      <c r="C13" s="17">
        <v>195000</v>
      </c>
      <c r="D13" s="17"/>
      <c r="E13" s="17"/>
      <c r="F13" s="17"/>
      <c r="G13" s="17">
        <v>195000</v>
      </c>
    </row>
    <row customHeight="1" ht="18">
      <c r="A14" s="84" t="s">
        <v>113</v>
      </c>
      <c r="B14" s="84" t="s">
        <v>112</v>
      </c>
      <c r="C14" s="17">
        <v>195000</v>
      </c>
      <c r="D14" s="17"/>
      <c r="E14" s="17"/>
      <c r="F14" s="17"/>
      <c r="G14" s="17">
        <v>195000</v>
      </c>
    </row>
    <row customHeight="1" ht="18">
      <c r="A15" s="64" t="s">
        <v>114</v>
      </c>
      <c r="B15" s="64" t="s">
        <v>115</v>
      </c>
      <c r="C15" s="17">
        <v>1474960</v>
      </c>
      <c r="D15" s="17">
        <v>1474960</v>
      </c>
      <c r="E15" s="17">
        <v>1474960</v>
      </c>
      <c r="F15" s="17"/>
      <c r="G15" s="17"/>
    </row>
    <row customHeight="1" ht="18">
      <c r="A16" s="83" t="s">
        <v>116</v>
      </c>
      <c r="B16" s="83" t="s">
        <v>117</v>
      </c>
      <c r="C16" s="17">
        <v>1474960</v>
      </c>
      <c r="D16" s="17">
        <v>1474960</v>
      </c>
      <c r="E16" s="17">
        <v>1474960</v>
      </c>
      <c r="F16" s="17"/>
      <c r="G16" s="17"/>
    </row>
    <row customHeight="1" ht="18">
      <c r="A17" s="84" t="s">
        <v>118</v>
      </c>
      <c r="B17" s="84" t="s">
        <v>119</v>
      </c>
      <c r="C17" s="17">
        <v>468000</v>
      </c>
      <c r="D17" s="17">
        <v>468000</v>
      </c>
      <c r="E17" s="17">
        <v>468000</v>
      </c>
      <c r="F17" s="17"/>
      <c r="G17" s="17"/>
    </row>
    <row customHeight="1" ht="18">
      <c r="A18" s="84" t="s">
        <v>120</v>
      </c>
      <c r="B18" s="84" t="s">
        <v>121</v>
      </c>
      <c r="C18" s="17">
        <v>61200</v>
      </c>
      <c r="D18" s="17">
        <v>61200</v>
      </c>
      <c r="E18" s="17">
        <v>61200</v>
      </c>
      <c r="F18" s="17"/>
      <c r="G18" s="17"/>
    </row>
    <row customHeight="1" ht="18">
      <c r="A19" s="84" t="s">
        <v>122</v>
      </c>
      <c r="B19" s="84" t="s">
        <v>123</v>
      </c>
      <c r="C19" s="17">
        <v>945760</v>
      </c>
      <c r="D19" s="17">
        <v>945760</v>
      </c>
      <c r="E19" s="17">
        <v>945760</v>
      </c>
      <c r="F19" s="17"/>
      <c r="G19" s="17"/>
    </row>
    <row customHeight="1" ht="18">
      <c r="A20" s="64" t="s">
        <v>124</v>
      </c>
      <c r="B20" s="64" t="s">
        <v>125</v>
      </c>
      <c r="C20" s="17">
        <v>796812</v>
      </c>
      <c r="D20" s="17">
        <v>796812</v>
      </c>
      <c r="E20" s="17">
        <v>796812</v>
      </c>
      <c r="F20" s="17"/>
      <c r="G20" s="17"/>
    </row>
    <row customHeight="1" ht="18">
      <c r="A21" s="83" t="s">
        <v>126</v>
      </c>
      <c r="B21" s="83" t="s">
        <v>127</v>
      </c>
      <c r="C21" s="17">
        <v>796812</v>
      </c>
      <c r="D21" s="17">
        <v>796812</v>
      </c>
      <c r="E21" s="17">
        <v>796812</v>
      </c>
      <c r="F21" s="17"/>
      <c r="G21" s="17"/>
    </row>
    <row customHeight="1" ht="18">
      <c r="A22" s="84" t="s">
        <v>128</v>
      </c>
      <c r="B22" s="84" t="s">
        <v>129</v>
      </c>
      <c r="C22" s="17">
        <v>405335</v>
      </c>
      <c r="D22" s="17">
        <v>405335</v>
      </c>
      <c r="E22" s="17">
        <v>405335</v>
      </c>
      <c r="F22" s="17"/>
      <c r="G22" s="17"/>
    </row>
    <row customHeight="1" ht="18">
      <c r="A23" s="84" t="s">
        <v>130</v>
      </c>
      <c r="B23" s="84" t="s">
        <v>131</v>
      </c>
      <c r="C23" s="17">
        <v>61620</v>
      </c>
      <c r="D23" s="17">
        <v>61620</v>
      </c>
      <c r="E23" s="17">
        <v>61620</v>
      </c>
      <c r="F23" s="17"/>
      <c r="G23" s="17"/>
    </row>
    <row customHeight="1" ht="18">
      <c r="A24" s="84" t="s">
        <v>132</v>
      </c>
      <c r="B24" s="84" t="s">
        <v>133</v>
      </c>
      <c r="C24" s="17">
        <v>295550</v>
      </c>
      <c r="D24" s="17">
        <v>295550</v>
      </c>
      <c r="E24" s="17">
        <v>295550</v>
      </c>
      <c r="F24" s="17"/>
      <c r="G24" s="17"/>
    </row>
    <row customHeight="1" ht="18">
      <c r="A25" s="84" t="s">
        <v>134</v>
      </c>
      <c r="B25" s="84" t="s">
        <v>135</v>
      </c>
      <c r="C25" s="17">
        <v>34307</v>
      </c>
      <c r="D25" s="17">
        <v>34307</v>
      </c>
      <c r="E25" s="17">
        <v>34307</v>
      </c>
      <c r="F25" s="17"/>
      <c r="G25" s="17"/>
    </row>
    <row customHeight="1" ht="18">
      <c r="A26" s="64" t="s">
        <v>136</v>
      </c>
      <c r="B26" s="64" t="s">
        <v>137</v>
      </c>
      <c r="C26" s="17">
        <v>804756</v>
      </c>
      <c r="D26" s="17">
        <v>804756</v>
      </c>
      <c r="E26" s="17">
        <v>804756</v>
      </c>
      <c r="F26" s="17"/>
      <c r="G26" s="17"/>
    </row>
    <row customHeight="1" ht="18">
      <c r="A27" s="83" t="s">
        <v>138</v>
      </c>
      <c r="B27" s="83" t="s">
        <v>139</v>
      </c>
      <c r="C27" s="17">
        <v>804756</v>
      </c>
      <c r="D27" s="17">
        <v>804756</v>
      </c>
      <c r="E27" s="17">
        <v>804756</v>
      </c>
      <c r="F27" s="17"/>
      <c r="G27" s="17"/>
    </row>
    <row customHeight="1" ht="18">
      <c r="A28" s="84" t="s">
        <v>140</v>
      </c>
      <c r="B28" s="84" t="s">
        <v>141</v>
      </c>
      <c r="C28" s="17">
        <v>804756</v>
      </c>
      <c r="D28" s="17">
        <v>804756</v>
      </c>
      <c r="E28" s="17">
        <v>804756</v>
      </c>
      <c r="F28" s="17"/>
      <c r="G28" s="17"/>
    </row>
    <row customHeight="1" ht="18">
      <c r="A29" s="85" t="s">
        <v>180</v>
      </c>
      <c r="B29" s="86" t="s">
        <v>180</v>
      </c>
      <c r="C29" s="17">
        <v>21378869.68</v>
      </c>
      <c r="D29" s="17">
        <v>11378869.68</v>
      </c>
      <c r="E29" s="17">
        <v>10336334</v>
      </c>
      <c r="F29" s="17">
        <v>1042535.68</v>
      </c>
      <c r="G29" s="17">
        <v>10000000</v>
      </c>
    </row>
  </sheetData>
  <mergeCells count="6">
    <mergeCell ref="A2:G2"/>
    <mergeCell ref="A4:B4"/>
    <mergeCell ref="A29:B29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9D6355A-964A-9DE6-04B4-3E2C731EC8F8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7"/>
      <c r="B1" s="87"/>
      <c r="C1" s="87"/>
      <c r="D1" s="87"/>
      <c r="E1" s="62"/>
      <c r="F1" s="88" t="s">
        <v>181</v>
      </c>
    </row>
    <row customHeight="1" ht="41.25">
      <c r="A2" s="89">
        <f>"2026"&amp;"年一般公共预算“三公”经费支出预算表"</f>
      </c>
      <c r="B2" s="87"/>
      <c r="C2" s="87"/>
      <c r="D2" s="87"/>
      <c r="E2" s="62"/>
      <c r="F2" s="87"/>
    </row>
    <row customHeight="1" ht="14.25">
      <c r="A3" s="90">
        <f>"单位名称："&amp;"昆明市人民政府外事办公室"</f>
      </c>
      <c r="B3" s="91"/>
      <c r="D3" s="87"/>
      <c r="E3" s="62"/>
      <c r="F3" s="9" t="s">
        <v>1</v>
      </c>
    </row>
    <row customHeight="1" ht="27">
      <c r="A4" s="92" t="s">
        <v>182</v>
      </c>
      <c r="B4" s="92" t="s">
        <v>183</v>
      </c>
      <c r="C4" s="42" t="s">
        <v>184</v>
      </c>
      <c r="D4" s="92"/>
      <c r="E4" s="93"/>
      <c r="F4" s="92" t="s">
        <v>185</v>
      </c>
    </row>
    <row customHeight="1" ht="28.5">
      <c r="A5" s="94"/>
      <c r="B5" s="95"/>
      <c r="C5" s="93" t="s">
        <v>56</v>
      </c>
      <c r="D5" s="93" t="s">
        <v>186</v>
      </c>
      <c r="E5" s="93" t="s">
        <v>187</v>
      </c>
      <c r="F5" s="96"/>
    </row>
    <row customHeight="1" ht="17.25">
      <c r="A6" s="56" t="s">
        <v>84</v>
      </c>
      <c r="B6" s="56" t="s">
        <v>85</v>
      </c>
      <c r="C6" s="56" t="s">
        <v>86</v>
      </c>
      <c r="D6" s="56" t="s">
        <v>87</v>
      </c>
      <c r="E6" s="56" t="s">
        <v>88</v>
      </c>
      <c r="F6" s="56" t="s">
        <v>89</v>
      </c>
    </row>
    <row customHeight="1" ht="17.25">
      <c r="A7" s="17">
        <v>9485877</v>
      </c>
      <c r="B7" s="17">
        <v>8929900</v>
      </c>
      <c r="C7" s="17">
        <v>26478</v>
      </c>
      <c r="D7" s="17"/>
      <c r="E7" s="17">
        <v>26478</v>
      </c>
      <c r="F7" s="17">
        <v>529499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02BBFE2-E70B-08A8-1D15-A09A17801A5B}" mc:Ignorable="x14ac xr xr2 xr3">
  <sheetPr>
    <outlinePr summaryRight="0"/>
    <pageSetUpPr fitToPage="1"/>
  </sheetPr>
  <dimension ref="A1:W66"/>
  <sheetViews>
    <sheetView topLeftCell="O1" showZeros="0" workbookViewId="0"/>
  </sheetViews>
  <sheetFormatPr defaultColWidth="9.140625" customHeight="1" defaultRowHeight="14.25"/>
  <cols>
    <col min="1" max="1" width="32.8515625" customWidth="1"/>
    <col min="2" max="2" width="20.7109375" customWidth="1"/>
    <col min="3" max="3" width="31.28125" customWidth="1"/>
    <col min="4" max="4" width="10.140625" customWidth="1"/>
    <col min="5" max="5" width="17.57421875" customWidth="1"/>
    <col min="6" max="6" width="10.28125" customWidth="1"/>
    <col min="7" max="7" width="23.00390625" customWidth="1"/>
    <col min="8" max="23" width="18.7109375" customWidth="1"/>
  </cols>
  <sheetData>
    <row customHeight="1" ht="13.5">
      <c r="B1" s="97"/>
      <c r="D1" s="98"/>
      <c r="E1" s="98"/>
      <c r="F1" s="98"/>
      <c r="G1" s="98"/>
      <c r="H1" s="99"/>
      <c r="I1" s="99"/>
      <c r="J1" s="99"/>
      <c r="K1" s="99"/>
      <c r="L1" s="99"/>
      <c r="M1" s="99"/>
      <c r="Q1" s="99"/>
      <c r="U1" s="97"/>
      <c r="W1" s="100" t="s">
        <v>188</v>
      </c>
    </row>
    <row customHeight="1" ht="45.75">
      <c r="A2" s="101">
        <f>"2026"&amp;"年部门基本支出预算表"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2"/>
      <c r="O2" s="102"/>
      <c r="P2" s="102"/>
      <c r="Q2" s="101"/>
      <c r="R2" s="101"/>
      <c r="S2" s="101"/>
      <c r="T2" s="101"/>
      <c r="U2" s="101"/>
      <c r="V2" s="101"/>
      <c r="W2" s="101"/>
    </row>
    <row customHeight="1" ht="18.75">
      <c r="A3" s="69">
        <f>"单位名称："&amp;"昆明市人民政府外事办公室"</f>
      </c>
      <c r="B3" s="103"/>
      <c r="C3" s="103"/>
      <c r="D3" s="103"/>
      <c r="E3" s="103"/>
      <c r="F3" s="103"/>
      <c r="G3" s="103"/>
      <c r="H3" s="104"/>
      <c r="I3" s="104"/>
      <c r="J3" s="104"/>
      <c r="K3" s="104"/>
      <c r="L3" s="104"/>
      <c r="M3" s="104"/>
      <c r="N3" s="105"/>
      <c r="O3" s="105"/>
      <c r="P3" s="105"/>
      <c r="Q3" s="104"/>
      <c r="U3" s="97"/>
      <c r="W3" s="100" t="s">
        <v>1</v>
      </c>
    </row>
    <row customHeight="1" ht="18">
      <c r="A4" s="106" t="s">
        <v>189</v>
      </c>
      <c r="B4" s="106" t="s">
        <v>190</v>
      </c>
      <c r="C4" s="106" t="s">
        <v>191</v>
      </c>
      <c r="D4" s="106" t="s">
        <v>192</v>
      </c>
      <c r="E4" s="106" t="s">
        <v>193</v>
      </c>
      <c r="F4" s="106" t="s">
        <v>194</v>
      </c>
      <c r="G4" s="106" t="s">
        <v>195</v>
      </c>
      <c r="H4" s="74" t="s">
        <v>196</v>
      </c>
      <c r="I4" s="107" t="s">
        <v>196</v>
      </c>
      <c r="J4" s="107"/>
      <c r="K4" s="107"/>
      <c r="L4" s="107"/>
      <c r="M4" s="107"/>
      <c r="N4" s="75"/>
      <c r="O4" s="75"/>
      <c r="P4" s="75"/>
      <c r="Q4" s="108" t="s">
        <v>60</v>
      </c>
      <c r="R4" s="107" t="s">
        <v>61</v>
      </c>
      <c r="S4" s="107"/>
      <c r="T4" s="107"/>
      <c r="U4" s="107"/>
      <c r="V4" s="107"/>
      <c r="W4" s="109"/>
    </row>
    <row customHeight="1" ht="18">
      <c r="A5" s="110"/>
      <c r="B5" s="111"/>
      <c r="C5" s="110"/>
      <c r="D5" s="110"/>
      <c r="E5" s="110"/>
      <c r="F5" s="110"/>
      <c r="G5" s="110"/>
      <c r="H5" s="73" t="s">
        <v>197</v>
      </c>
      <c r="I5" s="74" t="s">
        <v>57</v>
      </c>
      <c r="J5" s="107"/>
      <c r="K5" s="107"/>
      <c r="L5" s="107"/>
      <c r="M5" s="109"/>
      <c r="N5" s="112" t="s">
        <v>198</v>
      </c>
      <c r="O5" s="75"/>
      <c r="P5" s="76"/>
      <c r="Q5" s="106" t="s">
        <v>60</v>
      </c>
      <c r="R5" s="74" t="s">
        <v>61</v>
      </c>
      <c r="S5" s="108" t="s">
        <v>63</v>
      </c>
      <c r="T5" s="107" t="s">
        <v>61</v>
      </c>
      <c r="U5" s="108" t="s">
        <v>65</v>
      </c>
      <c r="V5" s="108" t="s">
        <v>66</v>
      </c>
      <c r="W5" s="113" t="s">
        <v>67</v>
      </c>
    </row>
    <row customHeight="1" ht="19.5">
      <c r="A6" s="114"/>
      <c r="B6" s="114"/>
      <c r="C6" s="114"/>
      <c r="D6" s="114"/>
      <c r="E6" s="114"/>
      <c r="F6" s="114"/>
      <c r="G6" s="114"/>
      <c r="H6" s="114"/>
      <c r="I6" s="115" t="s">
        <v>199</v>
      </c>
      <c r="J6" s="106" t="s">
        <v>200</v>
      </c>
      <c r="K6" s="106" t="s">
        <v>201</v>
      </c>
      <c r="L6" s="106" t="s">
        <v>202</v>
      </c>
      <c r="M6" s="106" t="s">
        <v>203</v>
      </c>
      <c r="N6" s="106" t="s">
        <v>57</v>
      </c>
      <c r="O6" s="106" t="s">
        <v>58</v>
      </c>
      <c r="P6" s="106" t="s">
        <v>59</v>
      </c>
      <c r="Q6" s="114"/>
      <c r="R6" s="106" t="s">
        <v>56</v>
      </c>
      <c r="S6" s="106" t="s">
        <v>63</v>
      </c>
      <c r="T6" s="106" t="s">
        <v>204</v>
      </c>
      <c r="U6" s="106" t="s">
        <v>65</v>
      </c>
      <c r="V6" s="106" t="s">
        <v>66</v>
      </c>
      <c r="W6" s="106" t="s">
        <v>67</v>
      </c>
    </row>
    <row customHeight="1" ht="37.5">
      <c r="A7" s="116"/>
      <c r="B7" s="116"/>
      <c r="C7" s="116"/>
      <c r="D7" s="116"/>
      <c r="E7" s="116"/>
      <c r="F7" s="116"/>
      <c r="G7" s="116"/>
      <c r="H7" s="116"/>
      <c r="I7" s="117" t="s">
        <v>56</v>
      </c>
      <c r="J7" s="118" t="s">
        <v>205</v>
      </c>
      <c r="K7" s="118" t="s">
        <v>201</v>
      </c>
      <c r="L7" s="118" t="s">
        <v>202</v>
      </c>
      <c r="M7" s="118" t="s">
        <v>203</v>
      </c>
      <c r="N7" s="118" t="s">
        <v>201</v>
      </c>
      <c r="O7" s="118" t="s">
        <v>202</v>
      </c>
      <c r="P7" s="118" t="s">
        <v>203</v>
      </c>
      <c r="Q7" s="118" t="s">
        <v>60</v>
      </c>
      <c r="R7" s="118" t="s">
        <v>56</v>
      </c>
      <c r="S7" s="118" t="s">
        <v>63</v>
      </c>
      <c r="T7" s="118" t="s">
        <v>204</v>
      </c>
      <c r="U7" s="118" t="s">
        <v>65</v>
      </c>
      <c r="V7" s="118" t="s">
        <v>66</v>
      </c>
      <c r="W7" s="118" t="s">
        <v>67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</row>
    <row customHeight="1" ht="20.25">
      <c r="A9" s="20" t="s">
        <v>69</v>
      </c>
      <c r="B9" s="20"/>
      <c r="C9" s="20"/>
      <c r="D9" s="20"/>
      <c r="E9" s="20"/>
      <c r="F9" s="20"/>
      <c r="G9" s="20"/>
      <c r="H9" s="17">
        <v>11378869.68</v>
      </c>
      <c r="I9" s="17">
        <v>11378869.68</v>
      </c>
      <c r="J9" s="17"/>
      <c r="K9" s="17"/>
      <c r="L9" s="17">
        <v>11378869.68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0.25">
      <c r="A10" s="120" t="s">
        <v>69</v>
      </c>
      <c r="B10" s="20" t="s">
        <v>206</v>
      </c>
      <c r="C10" s="20" t="s">
        <v>207</v>
      </c>
      <c r="D10" s="20" t="s">
        <v>103</v>
      </c>
      <c r="E10" s="20" t="s">
        <v>104</v>
      </c>
      <c r="F10" s="20" t="s">
        <v>208</v>
      </c>
      <c r="G10" s="20" t="s">
        <v>209</v>
      </c>
      <c r="H10" s="17">
        <v>1758264</v>
      </c>
      <c r="I10" s="17">
        <v>1758264</v>
      </c>
      <c r="J10" s="17"/>
      <c r="K10" s="17"/>
      <c r="L10" s="17">
        <v>1758264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0.25">
      <c r="A11" s="120" t="s">
        <v>69</v>
      </c>
      <c r="B11" s="20" t="s">
        <v>206</v>
      </c>
      <c r="C11" s="20" t="s">
        <v>207</v>
      </c>
      <c r="D11" s="20" t="s">
        <v>103</v>
      </c>
      <c r="E11" s="20" t="s">
        <v>104</v>
      </c>
      <c r="F11" s="20" t="s">
        <v>210</v>
      </c>
      <c r="G11" s="20" t="s">
        <v>211</v>
      </c>
      <c r="H11" s="17">
        <v>2208864</v>
      </c>
      <c r="I11" s="17">
        <v>2208864</v>
      </c>
      <c r="J11" s="121"/>
      <c r="K11" s="121"/>
      <c r="L11" s="17">
        <v>2208864</v>
      </c>
      <c r="M11" s="121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0.25">
      <c r="A12" s="120" t="s">
        <v>69</v>
      </c>
      <c r="B12" s="20" t="s">
        <v>206</v>
      </c>
      <c r="C12" s="20" t="s">
        <v>207</v>
      </c>
      <c r="D12" s="20" t="s">
        <v>103</v>
      </c>
      <c r="E12" s="20" t="s">
        <v>104</v>
      </c>
      <c r="F12" s="20" t="s">
        <v>212</v>
      </c>
      <c r="G12" s="20" t="s">
        <v>213</v>
      </c>
      <c r="H12" s="17">
        <v>146522</v>
      </c>
      <c r="I12" s="17">
        <v>146522</v>
      </c>
      <c r="J12" s="121"/>
      <c r="K12" s="121"/>
      <c r="L12" s="17">
        <v>146522</v>
      </c>
      <c r="M12" s="121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0.25">
      <c r="A13" s="120" t="s">
        <v>69</v>
      </c>
      <c r="B13" s="20" t="s">
        <v>214</v>
      </c>
      <c r="C13" s="20" t="s">
        <v>215</v>
      </c>
      <c r="D13" s="20" t="s">
        <v>122</v>
      </c>
      <c r="E13" s="20" t="s">
        <v>123</v>
      </c>
      <c r="F13" s="20" t="s">
        <v>216</v>
      </c>
      <c r="G13" s="20" t="s">
        <v>217</v>
      </c>
      <c r="H13" s="17">
        <v>820960</v>
      </c>
      <c r="I13" s="17">
        <v>820960</v>
      </c>
      <c r="J13" s="121"/>
      <c r="K13" s="121"/>
      <c r="L13" s="17">
        <v>820960</v>
      </c>
      <c r="M13" s="121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0.25">
      <c r="A14" s="120" t="s">
        <v>69</v>
      </c>
      <c r="B14" s="20" t="s">
        <v>214</v>
      </c>
      <c r="C14" s="20" t="s">
        <v>215</v>
      </c>
      <c r="D14" s="20" t="s">
        <v>128</v>
      </c>
      <c r="E14" s="20" t="s">
        <v>129</v>
      </c>
      <c r="F14" s="20" t="s">
        <v>218</v>
      </c>
      <c r="G14" s="20" t="s">
        <v>219</v>
      </c>
      <c r="H14" s="17">
        <v>405335</v>
      </c>
      <c r="I14" s="17">
        <v>405335</v>
      </c>
      <c r="J14" s="121"/>
      <c r="K14" s="121"/>
      <c r="L14" s="17">
        <v>405335</v>
      </c>
      <c r="M14" s="121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0.25">
      <c r="A15" s="120" t="s">
        <v>69</v>
      </c>
      <c r="B15" s="20" t="s">
        <v>214</v>
      </c>
      <c r="C15" s="20" t="s">
        <v>215</v>
      </c>
      <c r="D15" s="20" t="s">
        <v>132</v>
      </c>
      <c r="E15" s="20" t="s">
        <v>133</v>
      </c>
      <c r="F15" s="20" t="s">
        <v>220</v>
      </c>
      <c r="G15" s="20" t="s">
        <v>221</v>
      </c>
      <c r="H15" s="17">
        <v>256550</v>
      </c>
      <c r="I15" s="17">
        <v>256550</v>
      </c>
      <c r="J15" s="121"/>
      <c r="K15" s="121"/>
      <c r="L15" s="17">
        <v>256550</v>
      </c>
      <c r="M15" s="121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0.25">
      <c r="A16" s="120" t="s">
        <v>69</v>
      </c>
      <c r="B16" s="20" t="s">
        <v>214</v>
      </c>
      <c r="C16" s="20" t="s">
        <v>215</v>
      </c>
      <c r="D16" s="20" t="s">
        <v>103</v>
      </c>
      <c r="E16" s="20" t="s">
        <v>104</v>
      </c>
      <c r="F16" s="20" t="s">
        <v>222</v>
      </c>
      <c r="G16" s="20" t="s">
        <v>223</v>
      </c>
      <c r="H16" s="17">
        <v>2052</v>
      </c>
      <c r="I16" s="17">
        <v>2052</v>
      </c>
      <c r="J16" s="121"/>
      <c r="K16" s="121"/>
      <c r="L16" s="17">
        <v>2052</v>
      </c>
      <c r="M16" s="121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0.25">
      <c r="A17" s="120" t="s">
        <v>69</v>
      </c>
      <c r="B17" s="20" t="s">
        <v>214</v>
      </c>
      <c r="C17" s="20" t="s">
        <v>215</v>
      </c>
      <c r="D17" s="20" t="s">
        <v>134</v>
      </c>
      <c r="E17" s="20" t="s">
        <v>135</v>
      </c>
      <c r="F17" s="20" t="s">
        <v>222</v>
      </c>
      <c r="G17" s="20" t="s">
        <v>223</v>
      </c>
      <c r="H17" s="17">
        <v>18095</v>
      </c>
      <c r="I17" s="17">
        <v>18095</v>
      </c>
      <c r="J17" s="121"/>
      <c r="K17" s="121"/>
      <c r="L17" s="17">
        <v>18095</v>
      </c>
      <c r="M17" s="121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0.25">
      <c r="A18" s="120" t="s">
        <v>69</v>
      </c>
      <c r="B18" s="20" t="s">
        <v>214</v>
      </c>
      <c r="C18" s="20" t="s">
        <v>215</v>
      </c>
      <c r="D18" s="20" t="s">
        <v>134</v>
      </c>
      <c r="E18" s="20" t="s">
        <v>135</v>
      </c>
      <c r="F18" s="20" t="s">
        <v>222</v>
      </c>
      <c r="G18" s="20" t="s">
        <v>223</v>
      </c>
      <c r="H18" s="17">
        <v>10290</v>
      </c>
      <c r="I18" s="17">
        <v>10290</v>
      </c>
      <c r="J18" s="121"/>
      <c r="K18" s="121"/>
      <c r="L18" s="17">
        <v>10290</v>
      </c>
      <c r="M18" s="121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0.25">
      <c r="A19" s="120" t="s">
        <v>69</v>
      </c>
      <c r="B19" s="20" t="s">
        <v>224</v>
      </c>
      <c r="C19" s="20" t="s">
        <v>141</v>
      </c>
      <c r="D19" s="20" t="s">
        <v>140</v>
      </c>
      <c r="E19" s="20" t="s">
        <v>141</v>
      </c>
      <c r="F19" s="20" t="s">
        <v>225</v>
      </c>
      <c r="G19" s="20" t="s">
        <v>141</v>
      </c>
      <c r="H19" s="17">
        <v>720000</v>
      </c>
      <c r="I19" s="17">
        <v>720000</v>
      </c>
      <c r="J19" s="121"/>
      <c r="K19" s="121"/>
      <c r="L19" s="17">
        <v>720000</v>
      </c>
      <c r="M19" s="121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0.25">
      <c r="A20" s="120" t="s">
        <v>69</v>
      </c>
      <c r="B20" s="20" t="s">
        <v>226</v>
      </c>
      <c r="C20" s="20" t="s">
        <v>227</v>
      </c>
      <c r="D20" s="20" t="s">
        <v>118</v>
      </c>
      <c r="E20" s="20" t="s">
        <v>119</v>
      </c>
      <c r="F20" s="20" t="s">
        <v>228</v>
      </c>
      <c r="G20" s="20" t="s">
        <v>229</v>
      </c>
      <c r="H20" s="17">
        <v>428400</v>
      </c>
      <c r="I20" s="17">
        <v>428400</v>
      </c>
      <c r="J20" s="121"/>
      <c r="K20" s="121"/>
      <c r="L20" s="17">
        <v>428400</v>
      </c>
      <c r="M20" s="121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0.25">
      <c r="A21" s="120" t="s">
        <v>69</v>
      </c>
      <c r="B21" s="20" t="s">
        <v>226</v>
      </c>
      <c r="C21" s="20" t="s">
        <v>227</v>
      </c>
      <c r="D21" s="20" t="s">
        <v>118</v>
      </c>
      <c r="E21" s="20" t="s">
        <v>119</v>
      </c>
      <c r="F21" s="20" t="s">
        <v>228</v>
      </c>
      <c r="G21" s="20" t="s">
        <v>229</v>
      </c>
      <c r="H21" s="17">
        <v>39600</v>
      </c>
      <c r="I21" s="17">
        <v>39600</v>
      </c>
      <c r="J21" s="121"/>
      <c r="K21" s="121"/>
      <c r="L21" s="17">
        <v>39600</v>
      </c>
      <c r="M21" s="121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0.25">
      <c r="A22" s="120" t="s">
        <v>69</v>
      </c>
      <c r="B22" s="20" t="s">
        <v>230</v>
      </c>
      <c r="C22" s="20" t="s">
        <v>231</v>
      </c>
      <c r="D22" s="20" t="s">
        <v>103</v>
      </c>
      <c r="E22" s="20" t="s">
        <v>104</v>
      </c>
      <c r="F22" s="20" t="s">
        <v>232</v>
      </c>
      <c r="G22" s="20" t="s">
        <v>233</v>
      </c>
      <c r="H22" s="17">
        <v>22878</v>
      </c>
      <c r="I22" s="17">
        <v>22878</v>
      </c>
      <c r="J22" s="121"/>
      <c r="K22" s="121"/>
      <c r="L22" s="17">
        <v>22878</v>
      </c>
      <c r="M22" s="121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0.25">
      <c r="A23" s="120" t="s">
        <v>69</v>
      </c>
      <c r="B23" s="20" t="s">
        <v>230</v>
      </c>
      <c r="C23" s="20" t="s">
        <v>231</v>
      </c>
      <c r="D23" s="20" t="s">
        <v>103</v>
      </c>
      <c r="E23" s="20" t="s">
        <v>104</v>
      </c>
      <c r="F23" s="20" t="s">
        <v>232</v>
      </c>
      <c r="G23" s="20" t="s">
        <v>233</v>
      </c>
      <c r="H23" s="17">
        <v>3600</v>
      </c>
      <c r="I23" s="17">
        <v>3600</v>
      </c>
      <c r="J23" s="121"/>
      <c r="K23" s="121"/>
      <c r="L23" s="17">
        <v>3600</v>
      </c>
      <c r="M23" s="121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0.25">
      <c r="A24" s="120" t="s">
        <v>69</v>
      </c>
      <c r="B24" s="20" t="s">
        <v>234</v>
      </c>
      <c r="C24" s="20" t="s">
        <v>235</v>
      </c>
      <c r="D24" s="20" t="s">
        <v>103</v>
      </c>
      <c r="E24" s="20" t="s">
        <v>104</v>
      </c>
      <c r="F24" s="20" t="s">
        <v>236</v>
      </c>
      <c r="G24" s="20" t="s">
        <v>237</v>
      </c>
      <c r="H24" s="17">
        <v>346800</v>
      </c>
      <c r="I24" s="17">
        <v>346800</v>
      </c>
      <c r="J24" s="121"/>
      <c r="K24" s="121"/>
      <c r="L24" s="17">
        <v>346800</v>
      </c>
      <c r="M24" s="121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0.25">
      <c r="A25" s="120" t="s">
        <v>69</v>
      </c>
      <c r="B25" s="20" t="s">
        <v>238</v>
      </c>
      <c r="C25" s="20" t="s">
        <v>239</v>
      </c>
      <c r="D25" s="20" t="s">
        <v>103</v>
      </c>
      <c r="E25" s="20" t="s">
        <v>104</v>
      </c>
      <c r="F25" s="20" t="s">
        <v>240</v>
      </c>
      <c r="G25" s="20" t="s">
        <v>239</v>
      </c>
      <c r="H25" s="17">
        <v>35165.28</v>
      </c>
      <c r="I25" s="17">
        <v>35165.28</v>
      </c>
      <c r="J25" s="121"/>
      <c r="K25" s="121"/>
      <c r="L25" s="17">
        <v>35165.28</v>
      </c>
      <c r="M25" s="121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0.25">
      <c r="A26" s="120" t="s">
        <v>69</v>
      </c>
      <c r="B26" s="20" t="s">
        <v>241</v>
      </c>
      <c r="C26" s="20" t="s">
        <v>242</v>
      </c>
      <c r="D26" s="20" t="s">
        <v>103</v>
      </c>
      <c r="E26" s="20" t="s">
        <v>104</v>
      </c>
      <c r="F26" s="20" t="s">
        <v>243</v>
      </c>
      <c r="G26" s="20" t="s">
        <v>244</v>
      </c>
      <c r="H26" s="17">
        <v>90016</v>
      </c>
      <c r="I26" s="17">
        <v>90016</v>
      </c>
      <c r="J26" s="121"/>
      <c r="K26" s="121"/>
      <c r="L26" s="17">
        <v>90016</v>
      </c>
      <c r="M26" s="121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0.25">
      <c r="A27" s="120" t="s">
        <v>69</v>
      </c>
      <c r="B27" s="20" t="s">
        <v>241</v>
      </c>
      <c r="C27" s="20" t="s">
        <v>242</v>
      </c>
      <c r="D27" s="20" t="s">
        <v>103</v>
      </c>
      <c r="E27" s="20" t="s">
        <v>104</v>
      </c>
      <c r="F27" s="20" t="s">
        <v>245</v>
      </c>
      <c r="G27" s="20" t="s">
        <v>246</v>
      </c>
      <c r="H27" s="17">
        <v>43295</v>
      </c>
      <c r="I27" s="17">
        <v>43295</v>
      </c>
      <c r="J27" s="121"/>
      <c r="K27" s="121"/>
      <c r="L27" s="17">
        <v>43295</v>
      </c>
      <c r="M27" s="121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0.25">
      <c r="A28" s="120" t="s">
        <v>69</v>
      </c>
      <c r="B28" s="20" t="s">
        <v>241</v>
      </c>
      <c r="C28" s="20" t="s">
        <v>242</v>
      </c>
      <c r="D28" s="20" t="s">
        <v>103</v>
      </c>
      <c r="E28" s="20" t="s">
        <v>104</v>
      </c>
      <c r="F28" s="20" t="s">
        <v>247</v>
      </c>
      <c r="G28" s="20" t="s">
        <v>248</v>
      </c>
      <c r="H28" s="17">
        <v>80500</v>
      </c>
      <c r="I28" s="17">
        <v>80500</v>
      </c>
      <c r="J28" s="121"/>
      <c r="K28" s="121"/>
      <c r="L28" s="17">
        <v>80500</v>
      </c>
      <c r="M28" s="121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0.25">
      <c r="A29" s="120" t="s">
        <v>69</v>
      </c>
      <c r="B29" s="20" t="s">
        <v>241</v>
      </c>
      <c r="C29" s="20" t="s">
        <v>242</v>
      </c>
      <c r="D29" s="20" t="s">
        <v>103</v>
      </c>
      <c r="E29" s="20" t="s">
        <v>104</v>
      </c>
      <c r="F29" s="20" t="s">
        <v>249</v>
      </c>
      <c r="G29" s="20" t="s">
        <v>250</v>
      </c>
      <c r="H29" s="17">
        <v>56000</v>
      </c>
      <c r="I29" s="17">
        <v>56000</v>
      </c>
      <c r="J29" s="121"/>
      <c r="K29" s="121"/>
      <c r="L29" s="17">
        <v>56000</v>
      </c>
      <c r="M29" s="121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20.25">
      <c r="A30" s="120" t="s">
        <v>69</v>
      </c>
      <c r="B30" s="20" t="s">
        <v>241</v>
      </c>
      <c r="C30" s="20" t="s">
        <v>242</v>
      </c>
      <c r="D30" s="20" t="s">
        <v>103</v>
      </c>
      <c r="E30" s="20" t="s">
        <v>104</v>
      </c>
      <c r="F30" s="20" t="s">
        <v>251</v>
      </c>
      <c r="G30" s="20" t="s">
        <v>252</v>
      </c>
      <c r="H30" s="17">
        <v>100000</v>
      </c>
      <c r="I30" s="17">
        <v>100000</v>
      </c>
      <c r="J30" s="121"/>
      <c r="K30" s="121"/>
      <c r="L30" s="17">
        <v>100000</v>
      </c>
      <c r="M30" s="121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customHeight="1" ht="20.25">
      <c r="A31" s="120" t="s">
        <v>69</v>
      </c>
      <c r="B31" s="20" t="s">
        <v>241</v>
      </c>
      <c r="C31" s="20" t="s">
        <v>242</v>
      </c>
      <c r="D31" s="20" t="s">
        <v>103</v>
      </c>
      <c r="E31" s="20" t="s">
        <v>104</v>
      </c>
      <c r="F31" s="20" t="s">
        <v>253</v>
      </c>
      <c r="G31" s="20" t="s">
        <v>254</v>
      </c>
      <c r="H31" s="17">
        <v>14000</v>
      </c>
      <c r="I31" s="17">
        <v>14000</v>
      </c>
      <c r="J31" s="121"/>
      <c r="K31" s="121"/>
      <c r="L31" s="17">
        <v>14000</v>
      </c>
      <c r="M31" s="121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customHeight="1" ht="20.25">
      <c r="A32" s="120" t="s">
        <v>69</v>
      </c>
      <c r="B32" s="20" t="s">
        <v>241</v>
      </c>
      <c r="C32" s="20" t="s">
        <v>242</v>
      </c>
      <c r="D32" s="20" t="s">
        <v>103</v>
      </c>
      <c r="E32" s="20" t="s">
        <v>104</v>
      </c>
      <c r="F32" s="20" t="s">
        <v>236</v>
      </c>
      <c r="G32" s="20" t="s">
        <v>237</v>
      </c>
      <c r="H32" s="17">
        <v>34680</v>
      </c>
      <c r="I32" s="17">
        <v>34680</v>
      </c>
      <c r="J32" s="121"/>
      <c r="K32" s="121"/>
      <c r="L32" s="17">
        <v>34680</v>
      </c>
      <c r="M32" s="121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customHeight="1" ht="20.25">
      <c r="A33" s="120" t="s">
        <v>69</v>
      </c>
      <c r="B33" s="20" t="s">
        <v>241</v>
      </c>
      <c r="C33" s="20" t="s">
        <v>242</v>
      </c>
      <c r="D33" s="20" t="s">
        <v>103</v>
      </c>
      <c r="E33" s="20" t="s">
        <v>104</v>
      </c>
      <c r="F33" s="20" t="s">
        <v>255</v>
      </c>
      <c r="G33" s="20" t="s">
        <v>256</v>
      </c>
      <c r="H33" s="17">
        <v>10200</v>
      </c>
      <c r="I33" s="17">
        <v>10200</v>
      </c>
      <c r="J33" s="121"/>
      <c r="K33" s="121"/>
      <c r="L33" s="17">
        <v>10200</v>
      </c>
      <c r="M33" s="121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customHeight="1" ht="20.25">
      <c r="A34" s="120" t="s">
        <v>69</v>
      </c>
      <c r="B34" s="20" t="s">
        <v>241</v>
      </c>
      <c r="C34" s="20" t="s">
        <v>242</v>
      </c>
      <c r="D34" s="20" t="s">
        <v>103</v>
      </c>
      <c r="E34" s="20" t="s">
        <v>104</v>
      </c>
      <c r="F34" s="20" t="s">
        <v>255</v>
      </c>
      <c r="G34" s="20" t="s">
        <v>256</v>
      </c>
      <c r="H34" s="17">
        <v>1800</v>
      </c>
      <c r="I34" s="17">
        <v>1800</v>
      </c>
      <c r="J34" s="121"/>
      <c r="K34" s="121"/>
      <c r="L34" s="17">
        <v>1800</v>
      </c>
      <c r="M34" s="121"/>
      <c r="N34" s="17"/>
      <c r="O34" s="17"/>
      <c r="P34" s="17"/>
      <c r="Q34" s="17"/>
      <c r="R34" s="17"/>
      <c r="S34" s="17"/>
      <c r="T34" s="17"/>
      <c r="U34" s="17"/>
      <c r="V34" s="17"/>
      <c r="W34" s="17"/>
    </row>
    <row customHeight="1" ht="20.25">
      <c r="A35" s="120" t="s">
        <v>69</v>
      </c>
      <c r="B35" s="20" t="s">
        <v>241</v>
      </c>
      <c r="C35" s="20" t="s">
        <v>242</v>
      </c>
      <c r="D35" s="20" t="s">
        <v>103</v>
      </c>
      <c r="E35" s="20" t="s">
        <v>104</v>
      </c>
      <c r="F35" s="20" t="s">
        <v>255</v>
      </c>
      <c r="G35" s="20" t="s">
        <v>256</v>
      </c>
      <c r="H35" s="17">
        <v>1000</v>
      </c>
      <c r="I35" s="17">
        <v>1000</v>
      </c>
      <c r="J35" s="121"/>
      <c r="K35" s="121"/>
      <c r="L35" s="17">
        <v>1000</v>
      </c>
      <c r="M35" s="121"/>
      <c r="N35" s="17"/>
      <c r="O35" s="17"/>
      <c r="P35" s="17"/>
      <c r="Q35" s="17"/>
      <c r="R35" s="17"/>
      <c r="S35" s="17"/>
      <c r="T35" s="17"/>
      <c r="U35" s="17"/>
      <c r="V35" s="17"/>
      <c r="W35" s="17"/>
    </row>
    <row customHeight="1" ht="20.25">
      <c r="A36" s="120" t="s">
        <v>69</v>
      </c>
      <c r="B36" s="20" t="s">
        <v>241</v>
      </c>
      <c r="C36" s="20" t="s">
        <v>242</v>
      </c>
      <c r="D36" s="20" t="s">
        <v>103</v>
      </c>
      <c r="E36" s="20" t="s">
        <v>104</v>
      </c>
      <c r="F36" s="20" t="s">
        <v>255</v>
      </c>
      <c r="G36" s="20" t="s">
        <v>256</v>
      </c>
      <c r="H36" s="17">
        <v>105000</v>
      </c>
      <c r="I36" s="17">
        <v>105000</v>
      </c>
      <c r="J36" s="121"/>
      <c r="K36" s="121"/>
      <c r="L36" s="17">
        <v>105000</v>
      </c>
      <c r="M36" s="121"/>
      <c r="N36" s="17"/>
      <c r="O36" s="17"/>
      <c r="P36" s="17"/>
      <c r="Q36" s="17"/>
      <c r="R36" s="17"/>
      <c r="S36" s="17"/>
      <c r="T36" s="17"/>
      <c r="U36" s="17"/>
      <c r="V36" s="17"/>
      <c r="W36" s="17"/>
    </row>
    <row customHeight="1" ht="20.25">
      <c r="A37" s="120" t="s">
        <v>69</v>
      </c>
      <c r="B37" s="20" t="s">
        <v>257</v>
      </c>
      <c r="C37" s="20" t="s">
        <v>185</v>
      </c>
      <c r="D37" s="20" t="s">
        <v>103</v>
      </c>
      <c r="E37" s="20" t="s">
        <v>104</v>
      </c>
      <c r="F37" s="20" t="s">
        <v>258</v>
      </c>
      <c r="G37" s="20" t="s">
        <v>185</v>
      </c>
      <c r="H37" s="17">
        <v>9699</v>
      </c>
      <c r="I37" s="17">
        <v>9699</v>
      </c>
      <c r="J37" s="121"/>
      <c r="K37" s="121"/>
      <c r="L37" s="17">
        <v>9699</v>
      </c>
      <c r="M37" s="121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customHeight="1" ht="20.25">
      <c r="A38" s="120" t="s">
        <v>69</v>
      </c>
      <c r="B38" s="20" t="s">
        <v>259</v>
      </c>
      <c r="C38" s="20" t="s">
        <v>260</v>
      </c>
      <c r="D38" s="20" t="s">
        <v>103</v>
      </c>
      <c r="E38" s="20" t="s">
        <v>104</v>
      </c>
      <c r="F38" s="20" t="s">
        <v>261</v>
      </c>
      <c r="G38" s="20" t="s">
        <v>262</v>
      </c>
      <c r="H38" s="17">
        <v>567000</v>
      </c>
      <c r="I38" s="17">
        <v>567000</v>
      </c>
      <c r="J38" s="121"/>
      <c r="K38" s="121"/>
      <c r="L38" s="17">
        <v>567000</v>
      </c>
      <c r="M38" s="121"/>
      <c r="N38" s="17"/>
      <c r="O38" s="17"/>
      <c r="P38" s="17"/>
      <c r="Q38" s="17"/>
      <c r="R38" s="17"/>
      <c r="S38" s="17"/>
      <c r="T38" s="17"/>
      <c r="U38" s="17"/>
      <c r="V38" s="17"/>
      <c r="W38" s="17"/>
    </row>
    <row customHeight="1" ht="20.25">
      <c r="A39" s="120" t="s">
        <v>69</v>
      </c>
      <c r="B39" s="20" t="s">
        <v>259</v>
      </c>
      <c r="C39" s="20" t="s">
        <v>260</v>
      </c>
      <c r="D39" s="20" t="s">
        <v>103</v>
      </c>
      <c r="E39" s="20" t="s">
        <v>104</v>
      </c>
      <c r="F39" s="20" t="s">
        <v>261</v>
      </c>
      <c r="G39" s="20" t="s">
        <v>262</v>
      </c>
      <c r="H39" s="17">
        <v>163080</v>
      </c>
      <c r="I39" s="17">
        <v>163080</v>
      </c>
      <c r="J39" s="121"/>
      <c r="K39" s="121"/>
      <c r="L39" s="17">
        <v>163080</v>
      </c>
      <c r="M39" s="121"/>
      <c r="N39" s="17"/>
      <c r="O39" s="17"/>
      <c r="P39" s="17"/>
      <c r="Q39" s="17"/>
      <c r="R39" s="17"/>
      <c r="S39" s="17"/>
      <c r="T39" s="17"/>
      <c r="U39" s="17"/>
      <c r="V39" s="17"/>
      <c r="W39" s="17"/>
    </row>
    <row customHeight="1" ht="20.25">
      <c r="A40" s="120" t="s">
        <v>69</v>
      </c>
      <c r="B40" s="20" t="s">
        <v>263</v>
      </c>
      <c r="C40" s="20" t="s">
        <v>264</v>
      </c>
      <c r="D40" s="20" t="s">
        <v>103</v>
      </c>
      <c r="E40" s="20" t="s">
        <v>104</v>
      </c>
      <c r="F40" s="20" t="s">
        <v>212</v>
      </c>
      <c r="G40" s="20" t="s">
        <v>213</v>
      </c>
      <c r="H40" s="17">
        <v>886320</v>
      </c>
      <c r="I40" s="17">
        <v>886320</v>
      </c>
      <c r="J40" s="121"/>
      <c r="K40" s="121"/>
      <c r="L40" s="17">
        <v>886320</v>
      </c>
      <c r="M40" s="121"/>
      <c r="N40" s="17"/>
      <c r="O40" s="17"/>
      <c r="P40" s="17"/>
      <c r="Q40" s="17"/>
      <c r="R40" s="17"/>
      <c r="S40" s="17"/>
      <c r="T40" s="17"/>
      <c r="U40" s="17"/>
      <c r="V40" s="17"/>
      <c r="W40" s="17"/>
    </row>
    <row customHeight="1" ht="20.25">
      <c r="A41" s="120" t="s">
        <v>69</v>
      </c>
      <c r="B41" s="20" t="s">
        <v>263</v>
      </c>
      <c r="C41" s="20" t="s">
        <v>264</v>
      </c>
      <c r="D41" s="20" t="s">
        <v>103</v>
      </c>
      <c r="E41" s="20" t="s">
        <v>104</v>
      </c>
      <c r="F41" s="20" t="s">
        <v>212</v>
      </c>
      <c r="G41" s="20" t="s">
        <v>213</v>
      </c>
      <c r="H41" s="17">
        <v>700000</v>
      </c>
      <c r="I41" s="17">
        <v>700000</v>
      </c>
      <c r="J41" s="121"/>
      <c r="K41" s="121"/>
      <c r="L41" s="17">
        <v>700000</v>
      </c>
      <c r="M41" s="121"/>
      <c r="N41" s="17"/>
      <c r="O41" s="17"/>
      <c r="P41" s="17"/>
      <c r="Q41" s="17"/>
      <c r="R41" s="17"/>
      <c r="S41" s="17"/>
      <c r="T41" s="17"/>
      <c r="U41" s="17"/>
      <c r="V41" s="17"/>
      <c r="W41" s="17"/>
    </row>
    <row customHeight="1" ht="20.25">
      <c r="A42" s="120" t="s">
        <v>72</v>
      </c>
      <c r="B42" s="20" t="s">
        <v>265</v>
      </c>
      <c r="C42" s="20" t="s">
        <v>266</v>
      </c>
      <c r="D42" s="20" t="s">
        <v>107</v>
      </c>
      <c r="E42" s="20" t="s">
        <v>108</v>
      </c>
      <c r="F42" s="20" t="s">
        <v>208</v>
      </c>
      <c r="G42" s="20" t="s">
        <v>209</v>
      </c>
      <c r="H42" s="17">
        <v>329520</v>
      </c>
      <c r="I42" s="17">
        <v>329520</v>
      </c>
      <c r="J42" s="121"/>
      <c r="K42" s="121"/>
      <c r="L42" s="17">
        <v>329520</v>
      </c>
      <c r="M42" s="121"/>
      <c r="N42" s="17"/>
      <c r="O42" s="17"/>
      <c r="P42" s="17"/>
      <c r="Q42" s="17"/>
      <c r="R42" s="17"/>
      <c r="S42" s="17"/>
      <c r="T42" s="17"/>
      <c r="U42" s="17"/>
      <c r="V42" s="17"/>
      <c r="W42" s="17"/>
    </row>
    <row customHeight="1" ht="20.25">
      <c r="A43" s="120" t="s">
        <v>72</v>
      </c>
      <c r="B43" s="20" t="s">
        <v>265</v>
      </c>
      <c r="C43" s="20" t="s">
        <v>266</v>
      </c>
      <c r="D43" s="20" t="s">
        <v>107</v>
      </c>
      <c r="E43" s="20" t="s">
        <v>108</v>
      </c>
      <c r="F43" s="20" t="s">
        <v>212</v>
      </c>
      <c r="G43" s="20" t="s">
        <v>213</v>
      </c>
      <c r="H43" s="17">
        <v>27460</v>
      </c>
      <c r="I43" s="17">
        <v>27460</v>
      </c>
      <c r="J43" s="121"/>
      <c r="K43" s="121"/>
      <c r="L43" s="17">
        <v>27460</v>
      </c>
      <c r="M43" s="121"/>
      <c r="N43" s="17"/>
      <c r="O43" s="17"/>
      <c r="P43" s="17"/>
      <c r="Q43" s="17"/>
      <c r="R43" s="17"/>
      <c r="S43" s="17"/>
      <c r="T43" s="17"/>
      <c r="U43" s="17"/>
      <c r="V43" s="17"/>
      <c r="W43" s="17"/>
    </row>
    <row customHeight="1" ht="20.25">
      <c r="A44" s="120" t="s">
        <v>72</v>
      </c>
      <c r="B44" s="20" t="s">
        <v>265</v>
      </c>
      <c r="C44" s="20" t="s">
        <v>266</v>
      </c>
      <c r="D44" s="20" t="s">
        <v>107</v>
      </c>
      <c r="E44" s="20" t="s">
        <v>108</v>
      </c>
      <c r="F44" s="20" t="s">
        <v>267</v>
      </c>
      <c r="G44" s="20" t="s">
        <v>268</v>
      </c>
      <c r="H44" s="17">
        <v>56580</v>
      </c>
      <c r="I44" s="17">
        <v>56580</v>
      </c>
      <c r="J44" s="121"/>
      <c r="K44" s="121"/>
      <c r="L44" s="17">
        <v>56580</v>
      </c>
      <c r="M44" s="121"/>
      <c r="N44" s="17"/>
      <c r="O44" s="17"/>
      <c r="P44" s="17"/>
      <c r="Q44" s="17"/>
      <c r="R44" s="17"/>
      <c r="S44" s="17"/>
      <c r="T44" s="17"/>
      <c r="U44" s="17"/>
      <c r="V44" s="17"/>
      <c r="W44" s="17"/>
    </row>
    <row customHeight="1" ht="20.25">
      <c r="A45" s="120" t="s">
        <v>72</v>
      </c>
      <c r="B45" s="20" t="s">
        <v>265</v>
      </c>
      <c r="C45" s="20" t="s">
        <v>266</v>
      </c>
      <c r="D45" s="20" t="s">
        <v>107</v>
      </c>
      <c r="E45" s="20" t="s">
        <v>108</v>
      </c>
      <c r="F45" s="20" t="s">
        <v>267</v>
      </c>
      <c r="G45" s="20" t="s">
        <v>268</v>
      </c>
      <c r="H45" s="17">
        <v>221484</v>
      </c>
      <c r="I45" s="17">
        <v>221484</v>
      </c>
      <c r="J45" s="121"/>
      <c r="K45" s="121"/>
      <c r="L45" s="17">
        <v>221484</v>
      </c>
      <c r="M45" s="121"/>
      <c r="N45" s="17"/>
      <c r="O45" s="17"/>
      <c r="P45" s="17"/>
      <c r="Q45" s="17"/>
      <c r="R45" s="17"/>
      <c r="S45" s="17"/>
      <c r="T45" s="17"/>
      <c r="U45" s="17"/>
      <c r="V45" s="17"/>
      <c r="W45" s="17"/>
    </row>
    <row customHeight="1" ht="20.25">
      <c r="A46" s="120" t="s">
        <v>72</v>
      </c>
      <c r="B46" s="20" t="s">
        <v>269</v>
      </c>
      <c r="C46" s="20" t="s">
        <v>215</v>
      </c>
      <c r="D46" s="20" t="s">
        <v>122</v>
      </c>
      <c r="E46" s="20" t="s">
        <v>123</v>
      </c>
      <c r="F46" s="20" t="s">
        <v>216</v>
      </c>
      <c r="G46" s="20" t="s">
        <v>217</v>
      </c>
      <c r="H46" s="17">
        <v>124800</v>
      </c>
      <c r="I46" s="17">
        <v>124800</v>
      </c>
      <c r="J46" s="121"/>
      <c r="K46" s="121"/>
      <c r="L46" s="17">
        <v>124800</v>
      </c>
      <c r="M46" s="121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customHeight="1" ht="20.25">
      <c r="A47" s="120" t="s">
        <v>72</v>
      </c>
      <c r="B47" s="20" t="s">
        <v>269</v>
      </c>
      <c r="C47" s="20" t="s">
        <v>215</v>
      </c>
      <c r="D47" s="20" t="s">
        <v>130</v>
      </c>
      <c r="E47" s="20" t="s">
        <v>131</v>
      </c>
      <c r="F47" s="20" t="s">
        <v>218</v>
      </c>
      <c r="G47" s="20" t="s">
        <v>219</v>
      </c>
      <c r="H47" s="17">
        <v>61620</v>
      </c>
      <c r="I47" s="17">
        <v>61620</v>
      </c>
      <c r="J47" s="121"/>
      <c r="K47" s="121"/>
      <c r="L47" s="17">
        <v>61620</v>
      </c>
      <c r="M47" s="121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customHeight="1" ht="20.25">
      <c r="A48" s="120" t="s">
        <v>72</v>
      </c>
      <c r="B48" s="20" t="s">
        <v>269</v>
      </c>
      <c r="C48" s="20" t="s">
        <v>215</v>
      </c>
      <c r="D48" s="20" t="s">
        <v>132</v>
      </c>
      <c r="E48" s="20" t="s">
        <v>133</v>
      </c>
      <c r="F48" s="20" t="s">
        <v>220</v>
      </c>
      <c r="G48" s="20" t="s">
        <v>221</v>
      </c>
      <c r="H48" s="17">
        <v>39000</v>
      </c>
      <c r="I48" s="17">
        <v>39000</v>
      </c>
      <c r="J48" s="121"/>
      <c r="K48" s="121"/>
      <c r="L48" s="17">
        <v>39000</v>
      </c>
      <c r="M48" s="121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customHeight="1" ht="20.25">
      <c r="A49" s="120" t="s">
        <v>72</v>
      </c>
      <c r="B49" s="20" t="s">
        <v>269</v>
      </c>
      <c r="C49" s="20" t="s">
        <v>215</v>
      </c>
      <c r="D49" s="20" t="s">
        <v>107</v>
      </c>
      <c r="E49" s="20" t="s">
        <v>108</v>
      </c>
      <c r="F49" s="20" t="s">
        <v>222</v>
      </c>
      <c r="G49" s="20" t="s">
        <v>223</v>
      </c>
      <c r="H49" s="17">
        <v>5460</v>
      </c>
      <c r="I49" s="17">
        <v>5460</v>
      </c>
      <c r="J49" s="121"/>
      <c r="K49" s="121"/>
      <c r="L49" s="17">
        <v>5460</v>
      </c>
      <c r="M49" s="121"/>
      <c r="N49" s="17"/>
      <c r="O49" s="17"/>
      <c r="P49" s="17"/>
      <c r="Q49" s="17"/>
      <c r="R49" s="17"/>
      <c r="S49" s="17"/>
      <c r="T49" s="17"/>
      <c r="U49" s="17"/>
      <c r="V49" s="17"/>
      <c r="W49" s="17"/>
    </row>
    <row customHeight="1" ht="20.25">
      <c r="A50" s="120" t="s">
        <v>72</v>
      </c>
      <c r="B50" s="20" t="s">
        <v>269</v>
      </c>
      <c r="C50" s="20" t="s">
        <v>215</v>
      </c>
      <c r="D50" s="20" t="s">
        <v>134</v>
      </c>
      <c r="E50" s="20" t="s">
        <v>135</v>
      </c>
      <c r="F50" s="20" t="s">
        <v>222</v>
      </c>
      <c r="G50" s="20" t="s">
        <v>223</v>
      </c>
      <c r="H50" s="17">
        <v>2820</v>
      </c>
      <c r="I50" s="17">
        <v>2820</v>
      </c>
      <c r="J50" s="121"/>
      <c r="K50" s="121"/>
      <c r="L50" s="17">
        <v>2820</v>
      </c>
      <c r="M50" s="121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customHeight="1" ht="20.25">
      <c r="A51" s="120" t="s">
        <v>72</v>
      </c>
      <c r="B51" s="20" t="s">
        <v>269</v>
      </c>
      <c r="C51" s="20" t="s">
        <v>215</v>
      </c>
      <c r="D51" s="20" t="s">
        <v>134</v>
      </c>
      <c r="E51" s="20" t="s">
        <v>135</v>
      </c>
      <c r="F51" s="20" t="s">
        <v>222</v>
      </c>
      <c r="G51" s="20" t="s">
        <v>223</v>
      </c>
      <c r="H51" s="17">
        <v>3102</v>
      </c>
      <c r="I51" s="17">
        <v>3102</v>
      </c>
      <c r="J51" s="121"/>
      <c r="K51" s="121"/>
      <c r="L51" s="17">
        <v>3102</v>
      </c>
      <c r="M51" s="121"/>
      <c r="N51" s="17"/>
      <c r="O51" s="17"/>
      <c r="P51" s="17"/>
      <c r="Q51" s="17"/>
      <c r="R51" s="17"/>
      <c r="S51" s="17"/>
      <c r="T51" s="17"/>
      <c r="U51" s="17"/>
      <c r="V51" s="17"/>
      <c r="W51" s="17"/>
    </row>
    <row customHeight="1" ht="20.25">
      <c r="A52" s="120" t="s">
        <v>72</v>
      </c>
      <c r="B52" s="20" t="s">
        <v>270</v>
      </c>
      <c r="C52" s="20" t="s">
        <v>141</v>
      </c>
      <c r="D52" s="20" t="s">
        <v>140</v>
      </c>
      <c r="E52" s="20" t="s">
        <v>141</v>
      </c>
      <c r="F52" s="20" t="s">
        <v>225</v>
      </c>
      <c r="G52" s="20" t="s">
        <v>141</v>
      </c>
      <c r="H52" s="17">
        <v>84756</v>
      </c>
      <c r="I52" s="17">
        <v>84756</v>
      </c>
      <c r="J52" s="121"/>
      <c r="K52" s="121"/>
      <c r="L52" s="17">
        <v>84756</v>
      </c>
      <c r="M52" s="121"/>
      <c r="N52" s="17"/>
      <c r="O52" s="17"/>
      <c r="P52" s="17"/>
      <c r="Q52" s="17"/>
      <c r="R52" s="17"/>
      <c r="S52" s="17"/>
      <c r="T52" s="17"/>
      <c r="U52" s="17"/>
      <c r="V52" s="17"/>
      <c r="W52" s="17"/>
    </row>
    <row customHeight="1" ht="20.25">
      <c r="A53" s="120" t="s">
        <v>72</v>
      </c>
      <c r="B53" s="20" t="s">
        <v>271</v>
      </c>
      <c r="C53" s="20" t="s">
        <v>227</v>
      </c>
      <c r="D53" s="20" t="s">
        <v>120</v>
      </c>
      <c r="E53" s="20" t="s">
        <v>121</v>
      </c>
      <c r="F53" s="20" t="s">
        <v>228</v>
      </c>
      <c r="G53" s="20" t="s">
        <v>229</v>
      </c>
      <c r="H53" s="17">
        <v>61200</v>
      </c>
      <c r="I53" s="17">
        <v>61200</v>
      </c>
      <c r="J53" s="121"/>
      <c r="K53" s="121"/>
      <c r="L53" s="17">
        <v>61200</v>
      </c>
      <c r="M53" s="121"/>
      <c r="N53" s="17"/>
      <c r="O53" s="17"/>
      <c r="P53" s="17"/>
      <c r="Q53" s="17"/>
      <c r="R53" s="17"/>
      <c r="S53" s="17"/>
      <c r="T53" s="17"/>
      <c r="U53" s="17"/>
      <c r="V53" s="17"/>
      <c r="W53" s="17"/>
    </row>
    <row customHeight="1" ht="20.25">
      <c r="A54" s="120" t="s">
        <v>72</v>
      </c>
      <c r="B54" s="20" t="s">
        <v>272</v>
      </c>
      <c r="C54" s="20" t="s">
        <v>239</v>
      </c>
      <c r="D54" s="20" t="s">
        <v>107</v>
      </c>
      <c r="E54" s="20" t="s">
        <v>108</v>
      </c>
      <c r="F54" s="20" t="s">
        <v>240</v>
      </c>
      <c r="G54" s="20" t="s">
        <v>239</v>
      </c>
      <c r="H54" s="17">
        <v>6590.4</v>
      </c>
      <c r="I54" s="17">
        <v>6590.4</v>
      </c>
      <c r="J54" s="121"/>
      <c r="K54" s="121"/>
      <c r="L54" s="17">
        <v>6590.4</v>
      </c>
      <c r="M54" s="121"/>
      <c r="N54" s="17"/>
      <c r="O54" s="17"/>
      <c r="P54" s="17"/>
      <c r="Q54" s="17"/>
      <c r="R54" s="17"/>
      <c r="S54" s="17"/>
      <c r="T54" s="17"/>
      <c r="U54" s="17"/>
      <c r="V54" s="17"/>
      <c r="W54" s="17"/>
    </row>
    <row customHeight="1" ht="20.25">
      <c r="A55" s="120" t="s">
        <v>72</v>
      </c>
      <c r="B55" s="20" t="s">
        <v>273</v>
      </c>
      <c r="C55" s="20" t="s">
        <v>242</v>
      </c>
      <c r="D55" s="20" t="s">
        <v>107</v>
      </c>
      <c r="E55" s="20" t="s">
        <v>108</v>
      </c>
      <c r="F55" s="20" t="s">
        <v>243</v>
      </c>
      <c r="G55" s="20" t="s">
        <v>244</v>
      </c>
      <c r="H55" s="17">
        <v>18648</v>
      </c>
      <c r="I55" s="17">
        <v>18648</v>
      </c>
      <c r="J55" s="121"/>
      <c r="K55" s="121"/>
      <c r="L55" s="17">
        <v>18648</v>
      </c>
      <c r="M55" s="121"/>
      <c r="N55" s="17"/>
      <c r="O55" s="17"/>
      <c r="P55" s="17"/>
      <c r="Q55" s="17"/>
      <c r="R55" s="17"/>
      <c r="S55" s="17"/>
      <c r="T55" s="17"/>
      <c r="U55" s="17"/>
      <c r="V55" s="17"/>
      <c r="W55" s="17"/>
    </row>
    <row customHeight="1" ht="20.25">
      <c r="A56" s="120" t="s">
        <v>72</v>
      </c>
      <c r="B56" s="20" t="s">
        <v>273</v>
      </c>
      <c r="C56" s="20" t="s">
        <v>242</v>
      </c>
      <c r="D56" s="20" t="s">
        <v>107</v>
      </c>
      <c r="E56" s="20" t="s">
        <v>108</v>
      </c>
      <c r="F56" s="20" t="s">
        <v>274</v>
      </c>
      <c r="G56" s="20" t="s">
        <v>275</v>
      </c>
      <c r="H56" s="17">
        <v>2202</v>
      </c>
      <c r="I56" s="17">
        <v>2202</v>
      </c>
      <c r="J56" s="121"/>
      <c r="K56" s="121"/>
      <c r="L56" s="17">
        <v>2202</v>
      </c>
      <c r="M56" s="121"/>
      <c r="N56" s="17"/>
      <c r="O56" s="17"/>
      <c r="P56" s="17"/>
      <c r="Q56" s="17"/>
      <c r="R56" s="17"/>
      <c r="S56" s="17"/>
      <c r="T56" s="17"/>
      <c r="U56" s="17"/>
      <c r="V56" s="17"/>
      <c r="W56" s="17"/>
    </row>
    <row customHeight="1" ht="20.25">
      <c r="A57" s="120" t="s">
        <v>72</v>
      </c>
      <c r="B57" s="20" t="s">
        <v>273</v>
      </c>
      <c r="C57" s="20" t="s">
        <v>242</v>
      </c>
      <c r="D57" s="20" t="s">
        <v>107</v>
      </c>
      <c r="E57" s="20" t="s">
        <v>108</v>
      </c>
      <c r="F57" s="20" t="s">
        <v>276</v>
      </c>
      <c r="G57" s="20" t="s">
        <v>277</v>
      </c>
      <c r="H57" s="17">
        <v>3402</v>
      </c>
      <c r="I57" s="17">
        <v>3402</v>
      </c>
      <c r="J57" s="121"/>
      <c r="K57" s="121"/>
      <c r="L57" s="17">
        <v>3402</v>
      </c>
      <c r="M57" s="121"/>
      <c r="N57" s="17"/>
      <c r="O57" s="17"/>
      <c r="P57" s="17"/>
      <c r="Q57" s="17"/>
      <c r="R57" s="17"/>
      <c r="S57" s="17"/>
      <c r="T57" s="17"/>
      <c r="U57" s="17"/>
      <c r="V57" s="17"/>
      <c r="W57" s="17"/>
    </row>
    <row customHeight="1" ht="20.25">
      <c r="A58" s="120" t="s">
        <v>72</v>
      </c>
      <c r="B58" s="20" t="s">
        <v>273</v>
      </c>
      <c r="C58" s="20" t="s">
        <v>242</v>
      </c>
      <c r="D58" s="20" t="s">
        <v>107</v>
      </c>
      <c r="E58" s="20" t="s">
        <v>108</v>
      </c>
      <c r="F58" s="20" t="s">
        <v>245</v>
      </c>
      <c r="G58" s="20" t="s">
        <v>246</v>
      </c>
      <c r="H58" s="17">
        <v>6060</v>
      </c>
      <c r="I58" s="17">
        <v>6060</v>
      </c>
      <c r="J58" s="121"/>
      <c r="K58" s="121"/>
      <c r="L58" s="17">
        <v>6060</v>
      </c>
      <c r="M58" s="121"/>
      <c r="N58" s="17"/>
      <c r="O58" s="17"/>
      <c r="P58" s="17"/>
      <c r="Q58" s="17"/>
      <c r="R58" s="17"/>
      <c r="S58" s="17"/>
      <c r="T58" s="17"/>
      <c r="U58" s="17"/>
      <c r="V58" s="17"/>
      <c r="W58" s="17"/>
    </row>
    <row customHeight="1" ht="20.25">
      <c r="A59" s="120" t="s">
        <v>72</v>
      </c>
      <c r="B59" s="20" t="s">
        <v>273</v>
      </c>
      <c r="C59" s="20" t="s">
        <v>242</v>
      </c>
      <c r="D59" s="20" t="s">
        <v>107</v>
      </c>
      <c r="E59" s="20" t="s">
        <v>108</v>
      </c>
      <c r="F59" s="20" t="s">
        <v>278</v>
      </c>
      <c r="G59" s="20" t="s">
        <v>279</v>
      </c>
      <c r="H59" s="17">
        <v>7200</v>
      </c>
      <c r="I59" s="17">
        <v>7200</v>
      </c>
      <c r="J59" s="121"/>
      <c r="K59" s="121"/>
      <c r="L59" s="17">
        <v>7200</v>
      </c>
      <c r="M59" s="121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customHeight="1" ht="20.25">
      <c r="A60" s="120" t="s">
        <v>72</v>
      </c>
      <c r="B60" s="20" t="s">
        <v>273</v>
      </c>
      <c r="C60" s="20" t="s">
        <v>242</v>
      </c>
      <c r="D60" s="20" t="s">
        <v>107</v>
      </c>
      <c r="E60" s="20" t="s">
        <v>108</v>
      </c>
      <c r="F60" s="20" t="s">
        <v>247</v>
      </c>
      <c r="G60" s="20" t="s">
        <v>248</v>
      </c>
      <c r="H60" s="17">
        <v>12000</v>
      </c>
      <c r="I60" s="17">
        <v>12000</v>
      </c>
      <c r="J60" s="121"/>
      <c r="K60" s="121"/>
      <c r="L60" s="17">
        <v>12000</v>
      </c>
      <c r="M60" s="121"/>
      <c r="N60" s="17"/>
      <c r="O60" s="17"/>
      <c r="P60" s="17"/>
      <c r="Q60" s="17"/>
      <c r="R60" s="17"/>
      <c r="S60" s="17"/>
      <c r="T60" s="17"/>
      <c r="U60" s="17"/>
      <c r="V60" s="17"/>
      <c r="W60" s="17"/>
    </row>
    <row customHeight="1" ht="20.25">
      <c r="A61" s="120" t="s">
        <v>72</v>
      </c>
      <c r="B61" s="20" t="s">
        <v>273</v>
      </c>
      <c r="C61" s="20" t="s">
        <v>242</v>
      </c>
      <c r="D61" s="20" t="s">
        <v>107</v>
      </c>
      <c r="E61" s="20" t="s">
        <v>108</v>
      </c>
      <c r="F61" s="20" t="s">
        <v>249</v>
      </c>
      <c r="G61" s="20" t="s">
        <v>250</v>
      </c>
      <c r="H61" s="17">
        <v>9600</v>
      </c>
      <c r="I61" s="17">
        <v>9600</v>
      </c>
      <c r="J61" s="121"/>
      <c r="K61" s="121"/>
      <c r="L61" s="17">
        <v>9600</v>
      </c>
      <c r="M61" s="121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customHeight="1" ht="20.25">
      <c r="A62" s="120" t="s">
        <v>72</v>
      </c>
      <c r="B62" s="20" t="s">
        <v>273</v>
      </c>
      <c r="C62" s="20" t="s">
        <v>242</v>
      </c>
      <c r="D62" s="20" t="s">
        <v>107</v>
      </c>
      <c r="E62" s="20" t="s">
        <v>108</v>
      </c>
      <c r="F62" s="20" t="s">
        <v>253</v>
      </c>
      <c r="G62" s="20" t="s">
        <v>254</v>
      </c>
      <c r="H62" s="17">
        <v>2400</v>
      </c>
      <c r="I62" s="17">
        <v>2400</v>
      </c>
      <c r="J62" s="121"/>
      <c r="K62" s="121"/>
      <c r="L62" s="17">
        <v>2400</v>
      </c>
      <c r="M62" s="121"/>
      <c r="N62" s="17"/>
      <c r="O62" s="17"/>
      <c r="P62" s="17"/>
      <c r="Q62" s="17"/>
      <c r="R62" s="17"/>
      <c r="S62" s="17"/>
      <c r="T62" s="17"/>
      <c r="U62" s="17"/>
      <c r="V62" s="17"/>
      <c r="W62" s="17"/>
    </row>
    <row customHeight="1" ht="20.25">
      <c r="A63" s="120" t="s">
        <v>72</v>
      </c>
      <c r="B63" s="20" t="s">
        <v>273</v>
      </c>
      <c r="C63" s="20" t="s">
        <v>242</v>
      </c>
      <c r="D63" s="20" t="s">
        <v>107</v>
      </c>
      <c r="E63" s="20" t="s">
        <v>108</v>
      </c>
      <c r="F63" s="20" t="s">
        <v>255</v>
      </c>
      <c r="G63" s="20" t="s">
        <v>256</v>
      </c>
      <c r="H63" s="17">
        <v>1800</v>
      </c>
      <c r="I63" s="17">
        <v>1800</v>
      </c>
      <c r="J63" s="121"/>
      <c r="K63" s="121"/>
      <c r="L63" s="17">
        <v>1800</v>
      </c>
      <c r="M63" s="121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customHeight="1" ht="20.25">
      <c r="A64" s="120" t="s">
        <v>72</v>
      </c>
      <c r="B64" s="20" t="s">
        <v>273</v>
      </c>
      <c r="C64" s="20" t="s">
        <v>242</v>
      </c>
      <c r="D64" s="20" t="s">
        <v>107</v>
      </c>
      <c r="E64" s="20" t="s">
        <v>108</v>
      </c>
      <c r="F64" s="20" t="s">
        <v>255</v>
      </c>
      <c r="G64" s="20" t="s">
        <v>256</v>
      </c>
      <c r="H64" s="17">
        <v>18000</v>
      </c>
      <c r="I64" s="17">
        <v>18000</v>
      </c>
      <c r="J64" s="121"/>
      <c r="K64" s="121"/>
      <c r="L64" s="17">
        <v>18000</v>
      </c>
      <c r="M64" s="121"/>
      <c r="N64" s="17"/>
      <c r="O64" s="17"/>
      <c r="P64" s="17"/>
      <c r="Q64" s="17"/>
      <c r="R64" s="17"/>
      <c r="S64" s="17"/>
      <c r="T64" s="17"/>
      <c r="U64" s="17"/>
      <c r="V64" s="17"/>
      <c r="W64" s="17"/>
    </row>
    <row customHeight="1" ht="20.25">
      <c r="A65" s="120" t="s">
        <v>72</v>
      </c>
      <c r="B65" s="20" t="s">
        <v>280</v>
      </c>
      <c r="C65" s="20" t="s">
        <v>281</v>
      </c>
      <c r="D65" s="20" t="s">
        <v>107</v>
      </c>
      <c r="E65" s="20" t="s">
        <v>108</v>
      </c>
      <c r="F65" s="20" t="s">
        <v>267</v>
      </c>
      <c r="G65" s="20" t="s">
        <v>268</v>
      </c>
      <c r="H65" s="17">
        <v>187200</v>
      </c>
      <c r="I65" s="17">
        <v>187200</v>
      </c>
      <c r="J65" s="121"/>
      <c r="K65" s="121"/>
      <c r="L65" s="17">
        <v>187200</v>
      </c>
      <c r="M65" s="121"/>
      <c r="N65" s="17"/>
      <c r="O65" s="17"/>
      <c r="P65" s="17"/>
      <c r="Q65" s="17"/>
      <c r="R65" s="17"/>
      <c r="S65" s="17"/>
      <c r="T65" s="17"/>
      <c r="U65" s="17"/>
      <c r="V65" s="17"/>
      <c r="W65" s="17"/>
    </row>
    <row customHeight="1" ht="17.25">
      <c r="A66" s="122" t="s">
        <v>180</v>
      </c>
      <c r="B66" s="123"/>
      <c r="C66" s="123"/>
      <c r="D66" s="123"/>
      <c r="E66" s="123"/>
      <c r="F66" s="123"/>
      <c r="G66" s="124"/>
      <c r="H66" s="17">
        <v>11378869.68</v>
      </c>
      <c r="I66" s="17">
        <v>11378869.68</v>
      </c>
      <c r="J66" s="17"/>
      <c r="K66" s="17"/>
      <c r="L66" s="17">
        <v>11378869.68</v>
      </c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</row>
  </sheetData>
  <mergeCells count="30">
    <mergeCell ref="A66:G66"/>
    <mergeCell ref="H4:W4"/>
    <mergeCell ref="H5:H7"/>
    <mergeCell ref="J6:J7"/>
    <mergeCell ref="K6:K7"/>
    <mergeCell ref="L6:L7"/>
    <mergeCell ref="M6:M7"/>
    <mergeCell ref="R6:R7"/>
    <mergeCell ref="S6:S7"/>
    <mergeCell ref="T6:T7"/>
    <mergeCell ref="U6:U7"/>
    <mergeCell ref="V6:V7"/>
    <mergeCell ref="W6:W7"/>
    <mergeCell ref="N6:N7"/>
    <mergeCell ref="O6:O7"/>
    <mergeCell ref="A2:W2"/>
    <mergeCell ref="A3:G3"/>
    <mergeCell ref="A4:A7"/>
    <mergeCell ref="B4:B7"/>
    <mergeCell ref="C4:C7"/>
    <mergeCell ref="D4:D7"/>
    <mergeCell ref="E4:E7"/>
    <mergeCell ref="F4:F7"/>
    <mergeCell ref="G4:G7"/>
    <mergeCell ref="I5:M5"/>
    <mergeCell ref="Q5:Q7"/>
    <mergeCell ref="R5:W5"/>
    <mergeCell ref="P6:P7"/>
    <mergeCell ref="N5:P5"/>
    <mergeCell ref="I6:I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D56BC6C-30D8-DB6F-74C4-4727BAE736C4}" mc:Ignorable="x14ac xr xr2 xr3">
  <sheetPr>
    <outlinePr summaryRight="0"/>
    <pageSetUpPr fitToPage="1"/>
  </sheetPr>
  <dimension ref="A1:W21"/>
  <sheetViews>
    <sheetView topLeftCell="F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6"/>
      <c r="E1" s="125"/>
      <c r="F1" s="125"/>
      <c r="G1" s="125"/>
      <c r="H1" s="125"/>
      <c r="U1" s="66"/>
      <c r="W1" s="13" t="s">
        <v>282</v>
      </c>
    </row>
    <row customHeight="1" ht="46.5">
      <c r="A2" s="102">
        <f>"2026"&amp;"年部门项目支出预算表"</f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</row>
    <row customHeight="1" ht="13.5">
      <c r="A3" s="69">
        <f>"单位名称："&amp;"昆明市人民政府外事办公室"</f>
      </c>
      <c r="B3" s="126"/>
      <c r="C3" s="126"/>
      <c r="D3" s="126"/>
      <c r="E3" s="126"/>
      <c r="F3" s="126"/>
      <c r="G3" s="126"/>
      <c r="H3" s="126"/>
      <c r="I3" s="105"/>
      <c r="J3" s="105"/>
      <c r="K3" s="105"/>
      <c r="L3" s="105"/>
      <c r="M3" s="105"/>
      <c r="N3" s="105"/>
      <c r="O3" s="105"/>
      <c r="P3" s="105"/>
      <c r="Q3" s="105"/>
      <c r="U3" s="66"/>
      <c r="W3" s="127" t="s">
        <v>1</v>
      </c>
    </row>
    <row customHeight="1" ht="21.75">
      <c r="A4" s="106" t="s">
        <v>283</v>
      </c>
      <c r="B4" s="128" t="s">
        <v>190</v>
      </c>
      <c r="C4" s="106" t="s">
        <v>191</v>
      </c>
      <c r="D4" s="106" t="s">
        <v>284</v>
      </c>
      <c r="E4" s="128" t="s">
        <v>192</v>
      </c>
      <c r="F4" s="128" t="s">
        <v>193</v>
      </c>
      <c r="G4" s="128" t="s">
        <v>194</v>
      </c>
      <c r="H4" s="128" t="s">
        <v>195</v>
      </c>
      <c r="I4" s="129" t="s">
        <v>54</v>
      </c>
      <c r="J4" s="112" t="s">
        <v>285</v>
      </c>
      <c r="K4" s="75"/>
      <c r="L4" s="75"/>
      <c r="M4" s="76"/>
      <c r="N4" s="112" t="s">
        <v>198</v>
      </c>
      <c r="O4" s="75"/>
      <c r="P4" s="76"/>
      <c r="Q4" s="128" t="s">
        <v>60</v>
      </c>
      <c r="R4" s="112" t="s">
        <v>61</v>
      </c>
      <c r="S4" s="75"/>
      <c r="T4" s="75"/>
      <c r="U4" s="75"/>
      <c r="V4" s="75"/>
      <c r="W4" s="76"/>
    </row>
    <row customHeight="1" ht="21.75">
      <c r="A5" s="110"/>
      <c r="B5" s="114"/>
      <c r="C5" s="110"/>
      <c r="D5" s="110"/>
      <c r="E5" s="130"/>
      <c r="F5" s="130"/>
      <c r="G5" s="130"/>
      <c r="H5" s="130"/>
      <c r="I5" s="114"/>
      <c r="J5" s="131" t="s">
        <v>57</v>
      </c>
      <c r="K5" s="77"/>
      <c r="L5" s="128" t="s">
        <v>58</v>
      </c>
      <c r="M5" s="128" t="s">
        <v>59</v>
      </c>
      <c r="N5" s="128" t="s">
        <v>57</v>
      </c>
      <c r="O5" s="128" t="s">
        <v>58</v>
      </c>
      <c r="P5" s="128" t="s">
        <v>59</v>
      </c>
      <c r="Q5" s="130"/>
      <c r="R5" s="128" t="s">
        <v>56</v>
      </c>
      <c r="S5" s="128" t="s">
        <v>63</v>
      </c>
      <c r="T5" s="128" t="s">
        <v>204</v>
      </c>
      <c r="U5" s="128" t="s">
        <v>65</v>
      </c>
      <c r="V5" s="128" t="s">
        <v>66</v>
      </c>
      <c r="W5" s="128" t="s">
        <v>67</v>
      </c>
    </row>
    <row customHeight="1" ht="21">
      <c r="A6" s="114"/>
      <c r="B6" s="114"/>
      <c r="C6" s="114"/>
      <c r="D6" s="114"/>
      <c r="E6" s="114"/>
      <c r="F6" s="114"/>
      <c r="G6" s="114"/>
      <c r="H6" s="114"/>
      <c r="I6" s="114"/>
      <c r="J6" s="132" t="s">
        <v>56</v>
      </c>
      <c r="K6" s="81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</row>
    <row customHeight="1" ht="39.75">
      <c r="A7" s="118"/>
      <c r="B7" s="79"/>
      <c r="C7" s="118"/>
      <c r="D7" s="118"/>
      <c r="E7" s="133"/>
      <c r="F7" s="133"/>
      <c r="G7" s="133"/>
      <c r="H7" s="133"/>
      <c r="I7" s="79"/>
      <c r="J7" s="134" t="s">
        <v>56</v>
      </c>
      <c r="K7" s="134" t="s">
        <v>286</v>
      </c>
      <c r="L7" s="133"/>
      <c r="M7" s="133"/>
      <c r="N7" s="133"/>
      <c r="O7" s="133"/>
      <c r="P7" s="133"/>
      <c r="Q7" s="133"/>
      <c r="R7" s="133"/>
      <c r="S7" s="133"/>
      <c r="T7" s="133"/>
      <c r="U7" s="79"/>
      <c r="V7" s="133"/>
      <c r="W7" s="133"/>
    </row>
    <row customHeight="1" ht="15">
      <c r="A8" s="135">
        <v>1</v>
      </c>
      <c r="B8" s="135">
        <v>2</v>
      </c>
      <c r="C8" s="135">
        <v>3</v>
      </c>
      <c r="D8" s="135">
        <v>4</v>
      </c>
      <c r="E8" s="135">
        <v>5</v>
      </c>
      <c r="F8" s="135">
        <v>6</v>
      </c>
      <c r="G8" s="135">
        <v>7</v>
      </c>
      <c r="H8" s="135">
        <v>8</v>
      </c>
      <c r="I8" s="135">
        <v>9</v>
      </c>
      <c r="J8" s="135">
        <v>10</v>
      </c>
      <c r="K8" s="135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5">
        <v>21</v>
      </c>
      <c r="V8" s="119">
        <v>22</v>
      </c>
      <c r="W8" s="135">
        <v>23</v>
      </c>
    </row>
    <row customHeight="1" ht="21.75">
      <c r="A9" s="63" t="s">
        <v>287</v>
      </c>
      <c r="B9" s="63" t="s">
        <v>288</v>
      </c>
      <c r="C9" s="63" t="s">
        <v>289</v>
      </c>
      <c r="D9" s="63" t="s">
        <v>69</v>
      </c>
      <c r="E9" s="63" t="s">
        <v>109</v>
      </c>
      <c r="F9" s="63" t="s">
        <v>110</v>
      </c>
      <c r="G9" s="63" t="s">
        <v>290</v>
      </c>
      <c r="H9" s="63" t="s">
        <v>291</v>
      </c>
      <c r="I9" s="17">
        <v>8500000</v>
      </c>
      <c r="J9" s="17">
        <v>8500000</v>
      </c>
      <c r="K9" s="17">
        <v>8500000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3" t="s">
        <v>287</v>
      </c>
      <c r="B10" s="63" t="s">
        <v>292</v>
      </c>
      <c r="C10" s="63" t="s">
        <v>293</v>
      </c>
      <c r="D10" s="63" t="s">
        <v>69</v>
      </c>
      <c r="E10" s="63" t="s">
        <v>105</v>
      </c>
      <c r="F10" s="63" t="s">
        <v>106</v>
      </c>
      <c r="G10" s="63" t="s">
        <v>243</v>
      </c>
      <c r="H10" s="63" t="s">
        <v>244</v>
      </c>
      <c r="I10" s="17">
        <v>40000</v>
      </c>
      <c r="J10" s="17">
        <v>40000</v>
      </c>
      <c r="K10" s="17">
        <v>40000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1.75">
      <c r="A11" s="63" t="s">
        <v>287</v>
      </c>
      <c r="B11" s="63" t="s">
        <v>292</v>
      </c>
      <c r="C11" s="63" t="s">
        <v>293</v>
      </c>
      <c r="D11" s="63" t="s">
        <v>69</v>
      </c>
      <c r="E11" s="63" t="s">
        <v>105</v>
      </c>
      <c r="F11" s="63" t="s">
        <v>106</v>
      </c>
      <c r="G11" s="63" t="s">
        <v>247</v>
      </c>
      <c r="H11" s="63" t="s">
        <v>248</v>
      </c>
      <c r="I11" s="17">
        <v>60000</v>
      </c>
      <c r="J11" s="17">
        <v>60000</v>
      </c>
      <c r="K11" s="17">
        <v>60000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1.75">
      <c r="A12" s="63" t="s">
        <v>287</v>
      </c>
      <c r="B12" s="63" t="s">
        <v>292</v>
      </c>
      <c r="C12" s="63" t="s">
        <v>293</v>
      </c>
      <c r="D12" s="63" t="s">
        <v>69</v>
      </c>
      <c r="E12" s="63" t="s">
        <v>105</v>
      </c>
      <c r="F12" s="63" t="s">
        <v>106</v>
      </c>
      <c r="G12" s="63" t="s">
        <v>290</v>
      </c>
      <c r="H12" s="63" t="s">
        <v>291</v>
      </c>
      <c r="I12" s="17">
        <v>429900</v>
      </c>
      <c r="J12" s="17">
        <v>429900</v>
      </c>
      <c r="K12" s="17">
        <v>429900</v>
      </c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1.75">
      <c r="A13" s="63" t="s">
        <v>287</v>
      </c>
      <c r="B13" s="63" t="s">
        <v>292</v>
      </c>
      <c r="C13" s="63" t="s">
        <v>293</v>
      </c>
      <c r="D13" s="63" t="s">
        <v>69</v>
      </c>
      <c r="E13" s="63" t="s">
        <v>105</v>
      </c>
      <c r="F13" s="63" t="s">
        <v>106</v>
      </c>
      <c r="G13" s="63" t="s">
        <v>251</v>
      </c>
      <c r="H13" s="63" t="s">
        <v>252</v>
      </c>
      <c r="I13" s="17">
        <v>120000</v>
      </c>
      <c r="J13" s="17">
        <v>120000</v>
      </c>
      <c r="K13" s="17">
        <v>120000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1.75">
      <c r="A14" s="63" t="s">
        <v>287</v>
      </c>
      <c r="B14" s="63" t="s">
        <v>292</v>
      </c>
      <c r="C14" s="63" t="s">
        <v>293</v>
      </c>
      <c r="D14" s="63" t="s">
        <v>69</v>
      </c>
      <c r="E14" s="63" t="s">
        <v>105</v>
      </c>
      <c r="F14" s="63" t="s">
        <v>106</v>
      </c>
      <c r="G14" s="63" t="s">
        <v>258</v>
      </c>
      <c r="H14" s="63" t="s">
        <v>185</v>
      </c>
      <c r="I14" s="17">
        <v>519800</v>
      </c>
      <c r="J14" s="17">
        <v>519800</v>
      </c>
      <c r="K14" s="17">
        <v>519800</v>
      </c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1.75">
      <c r="A15" s="63" t="s">
        <v>287</v>
      </c>
      <c r="B15" s="63" t="s">
        <v>292</v>
      </c>
      <c r="C15" s="63" t="s">
        <v>293</v>
      </c>
      <c r="D15" s="63" t="s">
        <v>69</v>
      </c>
      <c r="E15" s="63" t="s">
        <v>105</v>
      </c>
      <c r="F15" s="63" t="s">
        <v>106</v>
      </c>
      <c r="G15" s="63" t="s">
        <v>294</v>
      </c>
      <c r="H15" s="63" t="s">
        <v>295</v>
      </c>
      <c r="I15" s="17">
        <v>90300</v>
      </c>
      <c r="J15" s="17">
        <v>90300</v>
      </c>
      <c r="K15" s="17">
        <v>90300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1.75">
      <c r="A16" s="63" t="s">
        <v>296</v>
      </c>
      <c r="B16" s="63" t="s">
        <v>297</v>
      </c>
      <c r="C16" s="63" t="s">
        <v>298</v>
      </c>
      <c r="D16" s="63" t="s">
        <v>72</v>
      </c>
      <c r="E16" s="63" t="s">
        <v>109</v>
      </c>
      <c r="F16" s="63" t="s">
        <v>110</v>
      </c>
      <c r="G16" s="63" t="s">
        <v>243</v>
      </c>
      <c r="H16" s="63" t="s">
        <v>244</v>
      </c>
      <c r="I16" s="17">
        <v>24000</v>
      </c>
      <c r="J16" s="17">
        <v>24000</v>
      </c>
      <c r="K16" s="17">
        <v>24000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1.75">
      <c r="A17" s="63" t="s">
        <v>296</v>
      </c>
      <c r="B17" s="63" t="s">
        <v>297</v>
      </c>
      <c r="C17" s="63" t="s">
        <v>298</v>
      </c>
      <c r="D17" s="63" t="s">
        <v>72</v>
      </c>
      <c r="E17" s="63" t="s">
        <v>109</v>
      </c>
      <c r="F17" s="63" t="s">
        <v>110</v>
      </c>
      <c r="G17" s="63" t="s">
        <v>274</v>
      </c>
      <c r="H17" s="63" t="s">
        <v>275</v>
      </c>
      <c r="I17" s="17">
        <v>6000</v>
      </c>
      <c r="J17" s="17">
        <v>6000</v>
      </c>
      <c r="K17" s="17">
        <v>6000</v>
      </c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1.75">
      <c r="A18" s="63" t="s">
        <v>296</v>
      </c>
      <c r="B18" s="63" t="s">
        <v>297</v>
      </c>
      <c r="C18" s="63" t="s">
        <v>298</v>
      </c>
      <c r="D18" s="63" t="s">
        <v>72</v>
      </c>
      <c r="E18" s="63" t="s">
        <v>109</v>
      </c>
      <c r="F18" s="63" t="s">
        <v>110</v>
      </c>
      <c r="G18" s="63" t="s">
        <v>276</v>
      </c>
      <c r="H18" s="63" t="s">
        <v>277</v>
      </c>
      <c r="I18" s="17">
        <v>3000</v>
      </c>
      <c r="J18" s="17">
        <v>3000</v>
      </c>
      <c r="K18" s="17">
        <v>3000</v>
      </c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1.75">
      <c r="A19" s="63" t="s">
        <v>296</v>
      </c>
      <c r="B19" s="63" t="s">
        <v>297</v>
      </c>
      <c r="C19" s="63" t="s">
        <v>298</v>
      </c>
      <c r="D19" s="63" t="s">
        <v>72</v>
      </c>
      <c r="E19" s="63" t="s">
        <v>109</v>
      </c>
      <c r="F19" s="63" t="s">
        <v>110</v>
      </c>
      <c r="G19" s="63" t="s">
        <v>249</v>
      </c>
      <c r="H19" s="63" t="s">
        <v>250</v>
      </c>
      <c r="I19" s="17">
        <v>12000</v>
      </c>
      <c r="J19" s="17">
        <v>12000</v>
      </c>
      <c r="K19" s="17">
        <v>12000</v>
      </c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1.75">
      <c r="A20" s="63" t="s">
        <v>296</v>
      </c>
      <c r="B20" s="63" t="s">
        <v>299</v>
      </c>
      <c r="C20" s="63" t="s">
        <v>300</v>
      </c>
      <c r="D20" s="63" t="s">
        <v>72</v>
      </c>
      <c r="E20" s="63" t="s">
        <v>113</v>
      </c>
      <c r="F20" s="63" t="s">
        <v>112</v>
      </c>
      <c r="G20" s="63" t="s">
        <v>278</v>
      </c>
      <c r="H20" s="63" t="s">
        <v>279</v>
      </c>
      <c r="I20" s="17">
        <v>195000</v>
      </c>
      <c r="J20" s="17">
        <v>195000</v>
      </c>
      <c r="K20" s="17">
        <v>195000</v>
      </c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18.75">
      <c r="A21" s="122" t="s">
        <v>180</v>
      </c>
      <c r="B21" s="136"/>
      <c r="C21" s="136"/>
      <c r="D21" s="136"/>
      <c r="E21" s="136"/>
      <c r="F21" s="136"/>
      <c r="G21" s="136"/>
      <c r="H21" s="61"/>
      <c r="I21" s="17">
        <v>10000000</v>
      </c>
      <c r="J21" s="17">
        <v>10000000</v>
      </c>
      <c r="K21" s="17">
        <v>10000000</v>
      </c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</row>
  </sheetData>
  <mergeCells count="28">
    <mergeCell ref="A21:H21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6853453-51F3-A114-CBC9-E4D2A0D5A87A}" mc:Ignorable="x14ac xr xr2 xr3">
  <sheetPr>
    <outlinePr summaryRight="0"/>
    <pageSetUpPr fitToPage="1"/>
  </sheetPr>
  <dimension ref="A1:J43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100" t="s">
        <v>301</v>
      </c>
    </row>
    <row customHeight="1" ht="39.75">
      <c r="A2" s="137">
        <f>"2026"&amp;"年部门项目支出绩效目标表"</f>
      </c>
      <c r="B2" s="102"/>
      <c r="C2" s="102"/>
      <c r="D2" s="102"/>
      <c r="E2" s="102"/>
      <c r="F2" s="101"/>
      <c r="G2" s="102"/>
      <c r="H2" s="101"/>
      <c r="I2" s="101"/>
      <c r="J2" s="102"/>
    </row>
    <row customHeight="1" ht="17.25">
      <c r="A3" s="69">
        <f>"单位名称："&amp;"昆明市人民政府外事办公室"</f>
      </c>
    </row>
    <row customHeight="1" ht="44.25">
      <c r="A4" s="134" t="s">
        <v>302</v>
      </c>
      <c r="B4" s="134" t="s">
        <v>303</v>
      </c>
      <c r="C4" s="134" t="s">
        <v>304</v>
      </c>
      <c r="D4" s="134" t="s">
        <v>305</v>
      </c>
      <c r="E4" s="134" t="s">
        <v>306</v>
      </c>
      <c r="F4" s="138" t="s">
        <v>307</v>
      </c>
      <c r="G4" s="134" t="s">
        <v>308</v>
      </c>
      <c r="H4" s="138" t="s">
        <v>309</v>
      </c>
      <c r="I4" s="138" t="s">
        <v>310</v>
      </c>
      <c r="J4" s="134" t="s">
        <v>311</v>
      </c>
    </row>
    <row customHeight="1" ht="18.75">
      <c r="A5" s="139">
        <v>1</v>
      </c>
      <c r="B5" s="139">
        <v>2</v>
      </c>
      <c r="C5" s="139">
        <v>3</v>
      </c>
      <c r="D5" s="139">
        <v>4</v>
      </c>
      <c r="E5" s="139">
        <v>5</v>
      </c>
      <c r="F5" s="119">
        <v>6</v>
      </c>
      <c r="G5" s="139">
        <v>7</v>
      </c>
      <c r="H5" s="119">
        <v>8</v>
      </c>
      <c r="I5" s="119">
        <v>9</v>
      </c>
      <c r="J5" s="139">
        <v>10</v>
      </c>
    </row>
    <row customHeight="1" ht="42">
      <c r="A6" s="64" t="s">
        <v>69</v>
      </c>
      <c r="B6" s="63"/>
      <c r="C6" s="63"/>
      <c r="D6" s="63"/>
      <c r="E6" s="140"/>
      <c r="F6" s="37"/>
      <c r="G6" s="140"/>
      <c r="H6" s="37"/>
      <c r="I6" s="37"/>
      <c r="J6" s="140"/>
    </row>
    <row customHeight="1" ht="42">
      <c r="A7" s="83" t="s">
        <v>69</v>
      </c>
      <c r="B7" s="40"/>
      <c r="C7" s="40"/>
      <c r="D7" s="40"/>
      <c r="E7" s="64"/>
      <c r="F7" s="40"/>
      <c r="G7" s="64"/>
      <c r="H7" s="40"/>
      <c r="I7" s="40"/>
      <c r="J7" s="64"/>
    </row>
    <row customHeight="1" ht="42">
      <c r="A8" s="84" t="s">
        <v>289</v>
      </c>
      <c r="B8" s="40" t="s">
        <v>312</v>
      </c>
      <c r="C8" s="40" t="s">
        <v>313</v>
      </c>
      <c r="D8" s="40" t="s">
        <v>314</v>
      </c>
      <c r="E8" s="64" t="s">
        <v>315</v>
      </c>
      <c r="F8" s="40" t="s">
        <v>316</v>
      </c>
      <c r="G8" s="64" t="s">
        <v>317</v>
      </c>
      <c r="H8" s="40" t="s">
        <v>318</v>
      </c>
      <c r="I8" s="40" t="s">
        <v>319</v>
      </c>
      <c r="J8" s="64" t="s">
        <v>320</v>
      </c>
    </row>
    <row customHeight="1" ht="42">
      <c r="A9" s="84" t="s">
        <v>289</v>
      </c>
      <c r="B9" s="40" t="s">
        <v>312</v>
      </c>
      <c r="C9" s="40" t="s">
        <v>313</v>
      </c>
      <c r="D9" s="40" t="s">
        <v>321</v>
      </c>
      <c r="E9" s="64" t="s">
        <v>322</v>
      </c>
      <c r="F9" s="40" t="s">
        <v>323</v>
      </c>
      <c r="G9" s="64" t="s">
        <v>324</v>
      </c>
      <c r="H9" s="40" t="s">
        <v>325</v>
      </c>
      <c r="I9" s="40" t="s">
        <v>319</v>
      </c>
      <c r="J9" s="64" t="s">
        <v>326</v>
      </c>
    </row>
    <row customHeight="1" ht="42">
      <c r="A10" s="84" t="s">
        <v>289</v>
      </c>
      <c r="B10" s="40" t="s">
        <v>312</v>
      </c>
      <c r="C10" s="40" t="s">
        <v>313</v>
      </c>
      <c r="D10" s="40" t="s">
        <v>321</v>
      </c>
      <c r="E10" s="64" t="s">
        <v>327</v>
      </c>
      <c r="F10" s="40" t="s">
        <v>323</v>
      </c>
      <c r="G10" s="64" t="s">
        <v>324</v>
      </c>
      <c r="H10" s="40" t="s">
        <v>325</v>
      </c>
      <c r="I10" s="40" t="s">
        <v>319</v>
      </c>
      <c r="J10" s="64" t="s">
        <v>328</v>
      </c>
    </row>
    <row customHeight="1" ht="42">
      <c r="A11" s="84" t="s">
        <v>289</v>
      </c>
      <c r="B11" s="40" t="s">
        <v>312</v>
      </c>
      <c r="C11" s="40" t="s">
        <v>313</v>
      </c>
      <c r="D11" s="40" t="s">
        <v>321</v>
      </c>
      <c r="E11" s="64" t="s">
        <v>329</v>
      </c>
      <c r="F11" s="40" t="s">
        <v>323</v>
      </c>
      <c r="G11" s="64" t="s">
        <v>324</v>
      </c>
      <c r="H11" s="40" t="s">
        <v>325</v>
      </c>
      <c r="I11" s="40" t="s">
        <v>319</v>
      </c>
      <c r="J11" s="64" t="s">
        <v>330</v>
      </c>
    </row>
    <row customHeight="1" ht="42">
      <c r="A12" s="84" t="s">
        <v>289</v>
      </c>
      <c r="B12" s="40" t="s">
        <v>312</v>
      </c>
      <c r="C12" s="40" t="s">
        <v>313</v>
      </c>
      <c r="D12" s="40" t="s">
        <v>331</v>
      </c>
      <c r="E12" s="64" t="s">
        <v>332</v>
      </c>
      <c r="F12" s="40" t="s">
        <v>333</v>
      </c>
      <c r="G12" s="64" t="s">
        <v>334</v>
      </c>
      <c r="H12" s="40" t="s">
        <v>335</v>
      </c>
      <c r="I12" s="40" t="s">
        <v>319</v>
      </c>
      <c r="J12" s="64" t="s">
        <v>336</v>
      </c>
    </row>
    <row customHeight="1" ht="42">
      <c r="A13" s="84" t="s">
        <v>289</v>
      </c>
      <c r="B13" s="40" t="s">
        <v>312</v>
      </c>
      <c r="C13" s="40" t="s">
        <v>337</v>
      </c>
      <c r="D13" s="40" t="s">
        <v>338</v>
      </c>
      <c r="E13" s="64" t="s">
        <v>339</v>
      </c>
      <c r="F13" s="40" t="s">
        <v>316</v>
      </c>
      <c r="G13" s="64" t="s">
        <v>88</v>
      </c>
      <c r="H13" s="40" t="s">
        <v>325</v>
      </c>
      <c r="I13" s="40" t="s">
        <v>319</v>
      </c>
      <c r="J13" s="64" t="s">
        <v>340</v>
      </c>
    </row>
    <row customHeight="1" ht="42">
      <c r="A14" s="84" t="s">
        <v>289</v>
      </c>
      <c r="B14" s="40" t="s">
        <v>312</v>
      </c>
      <c r="C14" s="40" t="s">
        <v>341</v>
      </c>
      <c r="D14" s="40" t="s">
        <v>342</v>
      </c>
      <c r="E14" s="64" t="s">
        <v>342</v>
      </c>
      <c r="F14" s="40" t="s">
        <v>316</v>
      </c>
      <c r="G14" s="64" t="s">
        <v>343</v>
      </c>
      <c r="H14" s="40" t="s">
        <v>325</v>
      </c>
      <c r="I14" s="40" t="s">
        <v>319</v>
      </c>
      <c r="J14" s="64" t="s">
        <v>344</v>
      </c>
    </row>
    <row customHeight="1" ht="42">
      <c r="A15" s="84" t="s">
        <v>293</v>
      </c>
      <c r="B15" s="40" t="s">
        <v>345</v>
      </c>
      <c r="C15" s="40" t="s">
        <v>313</v>
      </c>
      <c r="D15" s="40" t="s">
        <v>314</v>
      </c>
      <c r="E15" s="64" t="s">
        <v>346</v>
      </c>
      <c r="F15" s="40" t="s">
        <v>316</v>
      </c>
      <c r="G15" s="64" t="s">
        <v>86</v>
      </c>
      <c r="H15" s="40" t="s">
        <v>347</v>
      </c>
      <c r="I15" s="40" t="s">
        <v>319</v>
      </c>
      <c r="J15" s="64" t="s">
        <v>348</v>
      </c>
    </row>
    <row customHeight="1" ht="42">
      <c r="A16" s="84" t="s">
        <v>293</v>
      </c>
      <c r="B16" s="40" t="s">
        <v>345</v>
      </c>
      <c r="C16" s="40" t="s">
        <v>313</v>
      </c>
      <c r="D16" s="40" t="s">
        <v>314</v>
      </c>
      <c r="E16" s="64" t="s">
        <v>349</v>
      </c>
      <c r="F16" s="40" t="s">
        <v>316</v>
      </c>
      <c r="G16" s="64" t="s">
        <v>350</v>
      </c>
      <c r="H16" s="40" t="s">
        <v>351</v>
      </c>
      <c r="I16" s="40" t="s">
        <v>319</v>
      </c>
      <c r="J16" s="64" t="s">
        <v>352</v>
      </c>
    </row>
    <row customHeight="1" ht="42">
      <c r="A17" s="84" t="s">
        <v>293</v>
      </c>
      <c r="B17" s="40" t="s">
        <v>345</v>
      </c>
      <c r="C17" s="40" t="s">
        <v>313</v>
      </c>
      <c r="D17" s="40" t="s">
        <v>314</v>
      </c>
      <c r="E17" s="64" t="s">
        <v>353</v>
      </c>
      <c r="F17" s="40" t="s">
        <v>316</v>
      </c>
      <c r="G17" s="64" t="s">
        <v>354</v>
      </c>
      <c r="H17" s="40" t="s">
        <v>347</v>
      </c>
      <c r="I17" s="40" t="s">
        <v>319</v>
      </c>
      <c r="J17" s="64" t="s">
        <v>355</v>
      </c>
    </row>
    <row customHeight="1" ht="42">
      <c r="A18" s="84" t="s">
        <v>293</v>
      </c>
      <c r="B18" s="40" t="s">
        <v>345</v>
      </c>
      <c r="C18" s="40" t="s">
        <v>313</v>
      </c>
      <c r="D18" s="40" t="s">
        <v>314</v>
      </c>
      <c r="E18" s="64" t="s">
        <v>356</v>
      </c>
      <c r="F18" s="40" t="s">
        <v>316</v>
      </c>
      <c r="G18" s="64" t="s">
        <v>85</v>
      </c>
      <c r="H18" s="40" t="s">
        <v>347</v>
      </c>
      <c r="I18" s="40" t="s">
        <v>319</v>
      </c>
      <c r="J18" s="64" t="s">
        <v>357</v>
      </c>
    </row>
    <row customHeight="1" ht="42">
      <c r="A19" s="84" t="s">
        <v>293</v>
      </c>
      <c r="B19" s="40" t="s">
        <v>345</v>
      </c>
      <c r="C19" s="40" t="s">
        <v>313</v>
      </c>
      <c r="D19" s="40" t="s">
        <v>321</v>
      </c>
      <c r="E19" s="64" t="s">
        <v>358</v>
      </c>
      <c r="F19" s="40" t="s">
        <v>316</v>
      </c>
      <c r="G19" s="64" t="s">
        <v>359</v>
      </c>
      <c r="H19" s="40" t="s">
        <v>325</v>
      </c>
      <c r="I19" s="40" t="s">
        <v>319</v>
      </c>
      <c r="J19" s="64" t="s">
        <v>360</v>
      </c>
    </row>
    <row customHeight="1" ht="42">
      <c r="A20" s="84" t="s">
        <v>293</v>
      </c>
      <c r="B20" s="40" t="s">
        <v>345</v>
      </c>
      <c r="C20" s="40" t="s">
        <v>313</v>
      </c>
      <c r="D20" s="40" t="s">
        <v>331</v>
      </c>
      <c r="E20" s="64" t="s">
        <v>361</v>
      </c>
      <c r="F20" s="40" t="s">
        <v>333</v>
      </c>
      <c r="G20" s="64" t="s">
        <v>362</v>
      </c>
      <c r="H20" s="40" t="s">
        <v>363</v>
      </c>
      <c r="I20" s="40" t="s">
        <v>319</v>
      </c>
      <c r="J20" s="64" t="s">
        <v>364</v>
      </c>
    </row>
    <row customHeight="1" ht="42">
      <c r="A21" s="84" t="s">
        <v>293</v>
      </c>
      <c r="B21" s="40" t="s">
        <v>345</v>
      </c>
      <c r="C21" s="40" t="s">
        <v>337</v>
      </c>
      <c r="D21" s="40" t="s">
        <v>365</v>
      </c>
      <c r="E21" s="64" t="s">
        <v>366</v>
      </c>
      <c r="F21" s="40" t="s">
        <v>316</v>
      </c>
      <c r="G21" s="64" t="s">
        <v>86</v>
      </c>
      <c r="H21" s="40" t="s">
        <v>325</v>
      </c>
      <c r="I21" s="40" t="s">
        <v>319</v>
      </c>
      <c r="J21" s="64" t="s">
        <v>367</v>
      </c>
    </row>
    <row customHeight="1" ht="42">
      <c r="A22" s="83" t="s">
        <v>72</v>
      </c>
      <c r="B22" s="121"/>
      <c r="C22" s="121"/>
      <c r="D22" s="121"/>
      <c r="E22" s="121"/>
      <c r="F22" s="121"/>
      <c r="G22" s="121"/>
      <c r="H22" s="121"/>
      <c r="I22" s="121"/>
      <c r="J22" s="121"/>
    </row>
    <row customHeight="1" ht="42">
      <c r="A23" s="84" t="s">
        <v>298</v>
      </c>
      <c r="B23" s="40" t="s">
        <v>368</v>
      </c>
      <c r="C23" s="40" t="s">
        <v>313</v>
      </c>
      <c r="D23" s="40" t="s">
        <v>314</v>
      </c>
      <c r="E23" s="64" t="s">
        <v>369</v>
      </c>
      <c r="F23" s="40" t="s">
        <v>316</v>
      </c>
      <c r="G23" s="64" t="s">
        <v>95</v>
      </c>
      <c r="H23" s="40" t="s">
        <v>347</v>
      </c>
      <c r="I23" s="40" t="s">
        <v>319</v>
      </c>
      <c r="J23" s="64" t="s">
        <v>370</v>
      </c>
    </row>
    <row customHeight="1" ht="42">
      <c r="A24" s="84" t="s">
        <v>298</v>
      </c>
      <c r="B24" s="40" t="s">
        <v>368</v>
      </c>
      <c r="C24" s="40" t="s">
        <v>313</v>
      </c>
      <c r="D24" s="40" t="s">
        <v>314</v>
      </c>
      <c r="E24" s="64" t="s">
        <v>371</v>
      </c>
      <c r="F24" s="40" t="s">
        <v>316</v>
      </c>
      <c r="G24" s="64" t="s">
        <v>84</v>
      </c>
      <c r="H24" s="40" t="s">
        <v>347</v>
      </c>
      <c r="I24" s="40" t="s">
        <v>319</v>
      </c>
      <c r="J24" s="64" t="s">
        <v>372</v>
      </c>
    </row>
    <row customHeight="1" ht="42">
      <c r="A25" s="84" t="s">
        <v>298</v>
      </c>
      <c r="B25" s="40" t="s">
        <v>368</v>
      </c>
      <c r="C25" s="40" t="s">
        <v>313</v>
      </c>
      <c r="D25" s="40" t="s">
        <v>314</v>
      </c>
      <c r="E25" s="64" t="s">
        <v>373</v>
      </c>
      <c r="F25" s="40" t="s">
        <v>316</v>
      </c>
      <c r="G25" s="64" t="s">
        <v>86</v>
      </c>
      <c r="H25" s="40" t="s">
        <v>347</v>
      </c>
      <c r="I25" s="40" t="s">
        <v>319</v>
      </c>
      <c r="J25" s="64" t="s">
        <v>374</v>
      </c>
    </row>
    <row customHeight="1" ht="42">
      <c r="A26" s="84" t="s">
        <v>298</v>
      </c>
      <c r="B26" s="40" t="s">
        <v>368</v>
      </c>
      <c r="C26" s="40" t="s">
        <v>313</v>
      </c>
      <c r="D26" s="40" t="s">
        <v>314</v>
      </c>
      <c r="E26" s="64" t="s">
        <v>375</v>
      </c>
      <c r="F26" s="40" t="s">
        <v>316</v>
      </c>
      <c r="G26" s="64" t="s">
        <v>86</v>
      </c>
      <c r="H26" s="40" t="s">
        <v>347</v>
      </c>
      <c r="I26" s="40" t="s">
        <v>319</v>
      </c>
      <c r="J26" s="64" t="s">
        <v>376</v>
      </c>
    </row>
    <row customHeight="1" ht="42">
      <c r="A27" s="84" t="s">
        <v>298</v>
      </c>
      <c r="B27" s="40" t="s">
        <v>368</v>
      </c>
      <c r="C27" s="40" t="s">
        <v>313</v>
      </c>
      <c r="D27" s="40" t="s">
        <v>321</v>
      </c>
      <c r="E27" s="64" t="s">
        <v>377</v>
      </c>
      <c r="F27" s="40" t="s">
        <v>316</v>
      </c>
      <c r="G27" s="64" t="s">
        <v>378</v>
      </c>
      <c r="H27" s="40" t="s">
        <v>325</v>
      </c>
      <c r="I27" s="40" t="s">
        <v>319</v>
      </c>
      <c r="J27" s="64" t="s">
        <v>379</v>
      </c>
    </row>
    <row customHeight="1" ht="42">
      <c r="A28" s="84" t="s">
        <v>298</v>
      </c>
      <c r="B28" s="40" t="s">
        <v>368</v>
      </c>
      <c r="C28" s="40" t="s">
        <v>313</v>
      </c>
      <c r="D28" s="40" t="s">
        <v>321</v>
      </c>
      <c r="E28" s="64" t="s">
        <v>380</v>
      </c>
      <c r="F28" s="40" t="s">
        <v>316</v>
      </c>
      <c r="G28" s="64" t="s">
        <v>378</v>
      </c>
      <c r="H28" s="40" t="s">
        <v>325</v>
      </c>
      <c r="I28" s="40" t="s">
        <v>319</v>
      </c>
      <c r="J28" s="64" t="s">
        <v>381</v>
      </c>
    </row>
    <row customHeight="1" ht="42">
      <c r="A29" s="84" t="s">
        <v>298</v>
      </c>
      <c r="B29" s="40" t="s">
        <v>368</v>
      </c>
      <c r="C29" s="40" t="s">
        <v>337</v>
      </c>
      <c r="D29" s="40" t="s">
        <v>382</v>
      </c>
      <c r="E29" s="64" t="s">
        <v>383</v>
      </c>
      <c r="F29" s="40" t="s">
        <v>316</v>
      </c>
      <c r="G29" s="64" t="s">
        <v>378</v>
      </c>
      <c r="H29" s="40" t="s">
        <v>325</v>
      </c>
      <c r="I29" s="40" t="s">
        <v>384</v>
      </c>
      <c r="J29" s="64" t="s">
        <v>385</v>
      </c>
    </row>
    <row customHeight="1" ht="42">
      <c r="A30" s="84" t="s">
        <v>298</v>
      </c>
      <c r="B30" s="40" t="s">
        <v>368</v>
      </c>
      <c r="C30" s="40" t="s">
        <v>337</v>
      </c>
      <c r="D30" s="40" t="s">
        <v>382</v>
      </c>
      <c r="E30" s="64" t="s">
        <v>386</v>
      </c>
      <c r="F30" s="40" t="s">
        <v>316</v>
      </c>
      <c r="G30" s="64" t="s">
        <v>378</v>
      </c>
      <c r="H30" s="40" t="s">
        <v>325</v>
      </c>
      <c r="I30" s="40" t="s">
        <v>384</v>
      </c>
      <c r="J30" s="64" t="s">
        <v>387</v>
      </c>
    </row>
    <row customHeight="1" ht="42">
      <c r="A31" s="84" t="s">
        <v>298</v>
      </c>
      <c r="B31" s="40" t="s">
        <v>368</v>
      </c>
      <c r="C31" s="40" t="s">
        <v>337</v>
      </c>
      <c r="D31" s="40" t="s">
        <v>382</v>
      </c>
      <c r="E31" s="64" t="s">
        <v>388</v>
      </c>
      <c r="F31" s="40" t="s">
        <v>316</v>
      </c>
      <c r="G31" s="64" t="s">
        <v>389</v>
      </c>
      <c r="H31" s="40" t="s">
        <v>351</v>
      </c>
      <c r="I31" s="40" t="s">
        <v>319</v>
      </c>
      <c r="J31" s="64" t="s">
        <v>390</v>
      </c>
    </row>
    <row customHeight="1" ht="42">
      <c r="A32" s="84" t="s">
        <v>298</v>
      </c>
      <c r="B32" s="40" t="s">
        <v>368</v>
      </c>
      <c r="C32" s="40" t="s">
        <v>341</v>
      </c>
      <c r="D32" s="40" t="s">
        <v>342</v>
      </c>
      <c r="E32" s="64" t="s">
        <v>391</v>
      </c>
      <c r="F32" s="40" t="s">
        <v>323</v>
      </c>
      <c r="G32" s="64" t="s">
        <v>392</v>
      </c>
      <c r="H32" s="40" t="s">
        <v>393</v>
      </c>
      <c r="I32" s="40" t="s">
        <v>384</v>
      </c>
      <c r="J32" s="64" t="s">
        <v>394</v>
      </c>
    </row>
    <row customHeight="1" ht="42">
      <c r="A33" s="84" t="s">
        <v>300</v>
      </c>
      <c r="B33" s="40" t="s">
        <v>395</v>
      </c>
      <c r="C33" s="40" t="s">
        <v>313</v>
      </c>
      <c r="D33" s="40" t="s">
        <v>314</v>
      </c>
      <c r="E33" s="64" t="s">
        <v>396</v>
      </c>
      <c r="F33" s="40" t="s">
        <v>316</v>
      </c>
      <c r="G33" s="64" t="s">
        <v>85</v>
      </c>
      <c r="H33" s="40" t="s">
        <v>397</v>
      </c>
      <c r="I33" s="40" t="s">
        <v>319</v>
      </c>
      <c r="J33" s="64" t="s">
        <v>398</v>
      </c>
    </row>
    <row customHeight="1" ht="42">
      <c r="A34" s="84" t="s">
        <v>300</v>
      </c>
      <c r="B34" s="40" t="s">
        <v>395</v>
      </c>
      <c r="C34" s="40" t="s">
        <v>313</v>
      </c>
      <c r="D34" s="40" t="s">
        <v>314</v>
      </c>
      <c r="E34" s="64" t="s">
        <v>399</v>
      </c>
      <c r="F34" s="40" t="s">
        <v>316</v>
      </c>
      <c r="G34" s="64" t="s">
        <v>400</v>
      </c>
      <c r="H34" s="40" t="s">
        <v>401</v>
      </c>
      <c r="I34" s="40" t="s">
        <v>319</v>
      </c>
      <c r="J34" s="64" t="s">
        <v>402</v>
      </c>
    </row>
    <row customHeight="1" ht="42">
      <c r="A35" s="84" t="s">
        <v>300</v>
      </c>
      <c r="B35" s="40" t="s">
        <v>395</v>
      </c>
      <c r="C35" s="40" t="s">
        <v>313</v>
      </c>
      <c r="D35" s="40" t="s">
        <v>314</v>
      </c>
      <c r="E35" s="64" t="s">
        <v>403</v>
      </c>
      <c r="F35" s="40" t="s">
        <v>316</v>
      </c>
      <c r="G35" s="64" t="s">
        <v>404</v>
      </c>
      <c r="H35" s="40" t="s">
        <v>401</v>
      </c>
      <c r="I35" s="40" t="s">
        <v>319</v>
      </c>
      <c r="J35" s="64" t="s">
        <v>405</v>
      </c>
    </row>
    <row customHeight="1" ht="42">
      <c r="A36" s="84" t="s">
        <v>300</v>
      </c>
      <c r="B36" s="40" t="s">
        <v>395</v>
      </c>
      <c r="C36" s="40" t="s">
        <v>313</v>
      </c>
      <c r="D36" s="40" t="s">
        <v>314</v>
      </c>
      <c r="E36" s="64" t="s">
        <v>406</v>
      </c>
      <c r="F36" s="40" t="s">
        <v>316</v>
      </c>
      <c r="G36" s="64" t="s">
        <v>87</v>
      </c>
      <c r="H36" s="40" t="s">
        <v>397</v>
      </c>
      <c r="I36" s="40" t="s">
        <v>319</v>
      </c>
      <c r="J36" s="64" t="s">
        <v>407</v>
      </c>
    </row>
    <row customHeight="1" ht="42">
      <c r="A37" s="84" t="s">
        <v>300</v>
      </c>
      <c r="B37" s="40" t="s">
        <v>395</v>
      </c>
      <c r="C37" s="40" t="s">
        <v>313</v>
      </c>
      <c r="D37" s="40" t="s">
        <v>321</v>
      </c>
      <c r="E37" s="64" t="s">
        <v>408</v>
      </c>
      <c r="F37" s="40" t="s">
        <v>316</v>
      </c>
      <c r="G37" s="64" t="s">
        <v>324</v>
      </c>
      <c r="H37" s="40" t="s">
        <v>325</v>
      </c>
      <c r="I37" s="40" t="s">
        <v>319</v>
      </c>
      <c r="J37" s="64" t="s">
        <v>409</v>
      </c>
    </row>
    <row customHeight="1" ht="42">
      <c r="A38" s="84" t="s">
        <v>300</v>
      </c>
      <c r="B38" s="40" t="s">
        <v>395</v>
      </c>
      <c r="C38" s="40" t="s">
        <v>313</v>
      </c>
      <c r="D38" s="40" t="s">
        <v>321</v>
      </c>
      <c r="E38" s="64" t="s">
        <v>410</v>
      </c>
      <c r="F38" s="40" t="s">
        <v>316</v>
      </c>
      <c r="G38" s="64" t="s">
        <v>411</v>
      </c>
      <c r="H38" s="40" t="s">
        <v>325</v>
      </c>
      <c r="I38" s="40" t="s">
        <v>319</v>
      </c>
      <c r="J38" s="64" t="s">
        <v>412</v>
      </c>
    </row>
    <row customHeight="1" ht="42">
      <c r="A39" s="84" t="s">
        <v>300</v>
      </c>
      <c r="B39" s="40" t="s">
        <v>395</v>
      </c>
      <c r="C39" s="40" t="s">
        <v>313</v>
      </c>
      <c r="D39" s="40" t="s">
        <v>321</v>
      </c>
      <c r="E39" s="64" t="s">
        <v>413</v>
      </c>
      <c r="F39" s="40" t="s">
        <v>316</v>
      </c>
      <c r="G39" s="64" t="s">
        <v>378</v>
      </c>
      <c r="H39" s="40" t="s">
        <v>325</v>
      </c>
      <c r="I39" s="40" t="s">
        <v>319</v>
      </c>
      <c r="J39" s="64" t="s">
        <v>414</v>
      </c>
    </row>
    <row customHeight="1" ht="42">
      <c r="A40" s="84" t="s">
        <v>300</v>
      </c>
      <c r="B40" s="40" t="s">
        <v>395</v>
      </c>
      <c r="C40" s="40" t="s">
        <v>313</v>
      </c>
      <c r="D40" s="40" t="s">
        <v>321</v>
      </c>
      <c r="E40" s="64" t="s">
        <v>415</v>
      </c>
      <c r="F40" s="40" t="s">
        <v>316</v>
      </c>
      <c r="G40" s="64" t="s">
        <v>324</v>
      </c>
      <c r="H40" s="40" t="s">
        <v>325</v>
      </c>
      <c r="I40" s="40" t="s">
        <v>319</v>
      </c>
      <c r="J40" s="64" t="s">
        <v>416</v>
      </c>
    </row>
    <row customHeight="1" ht="42">
      <c r="A41" s="84" t="s">
        <v>300</v>
      </c>
      <c r="B41" s="40" t="s">
        <v>395</v>
      </c>
      <c r="C41" s="40" t="s">
        <v>337</v>
      </c>
      <c r="D41" s="40" t="s">
        <v>365</v>
      </c>
      <c r="E41" s="64" t="s">
        <v>417</v>
      </c>
      <c r="F41" s="40" t="s">
        <v>323</v>
      </c>
      <c r="G41" s="64" t="s">
        <v>392</v>
      </c>
      <c r="H41" s="40" t="s">
        <v>393</v>
      </c>
      <c r="I41" s="40" t="s">
        <v>384</v>
      </c>
      <c r="J41" s="64" t="s">
        <v>418</v>
      </c>
    </row>
    <row customHeight="1" ht="42">
      <c r="A42" s="84" t="s">
        <v>300</v>
      </c>
      <c r="B42" s="40" t="s">
        <v>395</v>
      </c>
      <c r="C42" s="40" t="s">
        <v>337</v>
      </c>
      <c r="D42" s="40" t="s">
        <v>365</v>
      </c>
      <c r="E42" s="64" t="s">
        <v>419</v>
      </c>
      <c r="F42" s="40" t="s">
        <v>333</v>
      </c>
      <c r="G42" s="64" t="s">
        <v>420</v>
      </c>
      <c r="H42" s="40" t="s">
        <v>347</v>
      </c>
      <c r="I42" s="40" t="s">
        <v>319</v>
      </c>
      <c r="J42" s="64" t="s">
        <v>421</v>
      </c>
    </row>
    <row customHeight="1" ht="42">
      <c r="A43" s="84" t="s">
        <v>300</v>
      </c>
      <c r="B43" s="40" t="s">
        <v>395</v>
      </c>
      <c r="C43" s="40" t="s">
        <v>341</v>
      </c>
      <c r="D43" s="40" t="s">
        <v>342</v>
      </c>
      <c r="E43" s="64" t="s">
        <v>422</v>
      </c>
      <c r="F43" s="40" t="s">
        <v>323</v>
      </c>
      <c r="G43" s="64" t="s">
        <v>392</v>
      </c>
      <c r="H43" s="40" t="s">
        <v>393</v>
      </c>
      <c r="I43" s="40" t="s">
        <v>384</v>
      </c>
      <c r="J43" s="64" t="s">
        <v>423</v>
      </c>
    </row>
  </sheetData>
  <mergeCells count="10">
    <mergeCell ref="A2:J2"/>
    <mergeCell ref="A3:H3"/>
    <mergeCell ref="A8:A14"/>
    <mergeCell ref="B8:B14"/>
    <mergeCell ref="A15:A21"/>
    <mergeCell ref="B15:B21"/>
    <mergeCell ref="A23:A32"/>
    <mergeCell ref="B23:B32"/>
    <mergeCell ref="A33:A43"/>
    <mergeCell ref="B33:B4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