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市对下转移支付预算表09-1" sheetId="13" r:id="rId14"/>
    <sheet name="市对下转移支付绩效目标表09-2" sheetId="14" r:id="rId15"/>
    <sheet name="新增资产配置表10" sheetId="15" r:id="rId16"/>
    <sheet name="上级转移支付补助项目支出预算表11" sheetId="16" r:id="rId17"/>
    <sheet name="部门项目中期规划预算表12" sheetId="17" r:id="rId18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'市对下转移支付预算表09-1'!$A:$A,'市对下转移支付预算表09-1'!$1:$1</definedName>
    <definedName name="_xlnm.Print_Titles" localSheetId="13">'市对下转移支付绩效目标表09-2'!$A:$A,'市对下转移支付绩效目标表09-2'!$1:$1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0" iterate="0" iterateCount="100" iterateDelta="0.001"/>
</workbook>
</file>

<file path=xl/sharedStrings.xml><?xml version="1.0" encoding="utf-8"?>
<sst xmlns="http://schemas.openxmlformats.org/spreadsheetml/2006/main" count="974" uniqueCount="416">
  <si>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</si>
  <si>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</si>
  <si>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</si>
  <si>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</si>
  <si>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</si>
  <si>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</si>
  <si>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</si>
  <si>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</si>
  <si>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</si>
  <si>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</si>
  <si>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</si>
  <si>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</si>
  <si>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</si>
  <si>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</si>
  <si>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</si>
  <si>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</si>
  <si>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</si>
  <si>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</si>
  <si>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</si>
  <si>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</si>
  <si>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</si>
  <si>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</si>
  <si>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</si>
  <si>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</si>
  <si>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</si>
  <si>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</si>
  <si>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</si>
  <si>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</si>
  <si>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</si>
  <si>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</si>
  <si>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</si>
  <si>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</si>
  <si>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</si>
  <si>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</si>
  <si>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</si>
  <si>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</si>
  <si>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</si>
  <si>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</si>
  <si>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</si>
  <si>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</si>
  <si>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</si>
  <si>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</si>
  <si>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</si>
  <si>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</si>
  <si>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</si>
  <si>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</si>
  <si>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</si>
  <si>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</si>
  <si>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</si>
  <si>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</si>
  <si>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</si>
  <si>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</si>
  <si>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</si>
  <si>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</si>
  <si>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</si>
  <si>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</si>
  <si>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</si>
  <si>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</si>
  <si>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</si>
  <si>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</si>
  <si>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</si>
  <si>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</si>
  <si>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</si>
  <si>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</si>
  <si>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</si>
  <si>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</si>
  <si>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</si>
  <si>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</si>
  <si>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114001</t>
  </si>
  <si>
    <t>昆明市人民政府外事办公室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</si>
  <si>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</si>
  <si>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</si>
  <si>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</si>
  <si>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</si>
  <si>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</si>
  <si>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</si>
  <si>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</si>
  <si>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</si>
  <si>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</si>
  <si>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</si>
  <si>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</si>
  <si>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</si>
  <si>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</si>
  <si>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</si>
  <si>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</si>
  <si>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</si>
  <si>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</si>
  <si>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</si>
  <si>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</si>
  <si>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</si>
  <si>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</si>
  <si>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</si>
  <si>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</si>
  <si>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</si>
  <si>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</si>
  <si>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</si>
  <si>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</si>
  <si>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</si>
  <si>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</si>
  <si>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</si>
  <si>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</si>
  <si>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</si>
  <si>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2010302</t>
  </si>
  <si>
    <t>一般行政管理事务</t>
  </si>
  <si>
    <t>2010399</t>
  </si>
  <si>
    <t>其他政府办公厅（室）及相关机构事务支出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</si>
  <si>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</si>
  <si>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</si>
  <si>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</si>
  <si>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</si>
  <si>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</si>
  <si>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</si>
  <si>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</si>
  <si>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</si>
  <si>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</si>
  <si>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</si>
  <si>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</si>
  <si>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</si>
  <si>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2101101</t>
  </si>
  <si>
    <t>行政单位医疗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</si>
  <si>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</si>
  <si>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</si>
  <si>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</si>
  <si>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</si>
  <si>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</si>
  <si>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</si>
  <si>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</si>
  <si>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</si>
  <si>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</si>
  <si>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</si>
  <si>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</si>
  <si>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</si>
  <si>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</si>
  <si>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</si>
  <si>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</si>
  <si>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</si>
  <si>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</si>
  <si>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</si>
  <si>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</si>
  <si>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</si>
  <si>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</si>
  <si>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</si>
  <si>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</si>
  <si>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</si>
  <si>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</si>
  <si>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</si>
  <si>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</si>
  <si>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</si>
  <si>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</si>
  <si>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</si>
  <si>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</si>
  <si>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</si>
  <si>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</si>
  <si>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</si>
  <si>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</si>
  <si>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</si>
  <si>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</si>
  <si>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</si>
  <si>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</si>
  <si>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</si>
  <si>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</si>
  <si>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</si>
  <si>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</si>
  <si>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</si>
  <si>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</si>
  <si>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</si>
  <si>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</si>
  <si>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</si>
  <si>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</si>
  <si>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</si>
  <si>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</si>
  <si>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</si>
  <si>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</si>
  <si>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</si>
  <si>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</si>
  <si>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</si>
  <si>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</si>
  <si>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</si>
  <si>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</si>
  <si>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</si>
  <si>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</si>
  <si>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</si>
  <si>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</si>
  <si>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</si>
  <si>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</si>
  <si>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</si>
  <si>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</si>
  <si>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</si>
  <si>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</si>
  <si>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</si>
  <si>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</si>
  <si>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</si>
  <si>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</si>
  <si>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</si>
  <si>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530100210000000009474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</si>
  <si>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</si>
  <si>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</si>
  <si>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</si>
  <si>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</si>
  <si>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</si>
  <si>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</si>
  <si>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</si>
  <si>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530100210000000009475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</si>
  <si>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</si>
  <si>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</si>
  <si>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</si>
  <si>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</si>
  <si>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</si>
  <si>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</si>
  <si>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</si>
  <si>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</si>
  <si>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</si>
  <si>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530100210000000009476</t>
  </si>
  <si>
    <t>30113</t>
  </si>
  <si>
    <t>530100210000000009477</t>
  </si>
  <si>
    <t>对个人和家庭的补助</t>
  </si>
  <si>
    <t>30305</t>
  </si>
  <si>
    <t>生活补助</t>
  </si>
  <si>
    <t>530100210000000009478</t>
  </si>
  <si>
    <t>公车购置及运维费</t>
  </si>
  <si>
    <t>30231</t>
  </si>
  <si>
    <t>公务用车运行维护费</t>
  </si>
  <si>
    <t>530100210000000009479</t>
  </si>
  <si>
    <t>行政人员公务交通补贴</t>
  </si>
  <si>
    <t>30239</t>
  </si>
  <si>
    <t>其他交通费用</t>
  </si>
  <si>
    <t>530100210000000009480</t>
  </si>
  <si>
    <t>工会经费</t>
  </si>
  <si>
    <t>30228</t>
  </si>
  <si>
    <t>530100210000000009481</t>
  </si>
  <si>
    <t>一般公用经费</t>
  </si>
  <si>
    <t>30201</t>
  </si>
  <si>
    <t>办公费</t>
  </si>
  <si>
    <t>30207</t>
  </si>
  <si>
    <t>邮电费</t>
  </si>
  <si>
    <t>30211</t>
  </si>
  <si>
    <t>差旅费</t>
  </si>
  <si>
    <t>30213</t>
  </si>
  <si>
    <t>维修（护）费</t>
  </si>
  <si>
    <t>30215</t>
  </si>
  <si>
    <t>会议费</t>
  </si>
  <si>
    <t>30216</t>
  </si>
  <si>
    <t>培训费</t>
  </si>
  <si>
    <t>30299</t>
  </si>
  <si>
    <t>其他商品和服务支出</t>
  </si>
  <si>
    <t>530100210000000018963</t>
  </si>
  <si>
    <t>30217</t>
  </si>
  <si>
    <t>530100231100001122454</t>
  </si>
  <si>
    <t>编外聘用人员支出</t>
  </si>
  <si>
    <t>30199</t>
  </si>
  <si>
    <t>其他工资福利支出</t>
  </si>
  <si>
    <t>530100231100001464710</t>
  </si>
  <si>
    <t>行政人员奖金</t>
  </si>
  <si>
    <t>预算05-1表</t>
  </si>
  <si>
    <t>项目分类</t>
  </si>
  <si>
    <t>项目单位</t>
  </si>
  <si>
    <t>本年拨款</t>
  </si>
  <si>
    <t>其中：本次下达</t>
  </si>
  <si>
    <t>专项业务类</t>
  </si>
  <si>
    <t>530100210000000010413</t>
  </si>
  <si>
    <t>全市因公临时出国（境）经费</t>
  </si>
  <si>
    <t>30212</t>
  </si>
  <si>
    <t>因公出国（境）费用</t>
  </si>
  <si>
    <t>530100210000000010834</t>
  </si>
  <si>
    <t>外事及国际化建设工作经费</t>
  </si>
  <si>
    <t>30227</t>
  </si>
  <si>
    <t>委托业务费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</si>
  <si>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</si>
  <si>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</si>
  <si>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</si>
  <si>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</si>
  <si>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</si>
  <si>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</si>
  <si>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</si>
  <si>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</si>
  <si>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</si>
  <si>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</si>
  <si>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</si>
  <si>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保障全市临时出国（境）任务完成。</t>
  </si>
  <si>
    <t>产出指标</t>
  </si>
  <si>
    <t>数量指标</t>
  </si>
  <si>
    <t>出访形成报告数</t>
  </si>
  <si>
    <t>&gt;=</t>
  </si>
  <si>
    <t>50</t>
  </si>
  <si>
    <t>个</t>
  </si>
  <si>
    <t>定量指标</t>
  </si>
  <si>
    <t>反映出访成效，即组团出访形成的报告数量情况。</t>
  </si>
  <si>
    <t>质量指标</t>
  </si>
  <si>
    <t>临时出访任务完成率</t>
  </si>
  <si>
    <t>=</t>
  </si>
  <si>
    <t>100</t>
  </si>
  <si>
    <t>%</t>
  </si>
  <si>
    <t>反映临时出访计划完成的情况。
出访任务完成率=出访任务完成数/出访计划任务数*100%</t>
  </si>
  <si>
    <t>经费先行审核备案率</t>
  </si>
  <si>
    <t>反映出访团组对经费先行审核备案的情况。
经费先行审核备案率=出国前进行经费审核备案的团组数/出访总团组数*100%</t>
  </si>
  <si>
    <t>经费规范核销率</t>
  </si>
  <si>
    <t>反映出访出国经费规范核销情况。经费规范核销率=经费规范核销的团组数/出访总团组数*100%</t>
  </si>
  <si>
    <t>时效指标</t>
  </si>
  <si>
    <t>因公临时出国（境）经费核销备案时限</t>
  </si>
  <si>
    <t>&lt;=</t>
  </si>
  <si>
    <t>60</t>
  </si>
  <si>
    <t>工作日</t>
  </si>
  <si>
    <t>出访单位需在出访任务完成后的60个工作日内完成备案核销手续。</t>
  </si>
  <si>
    <t>效益指标</t>
  </si>
  <si>
    <t>可持续影响</t>
  </si>
  <si>
    <t>临时出访经费下降率</t>
  </si>
  <si>
    <t>反映出访经费下降的情况。
出访经费下降率=（上年数-当年数）/上年数*100%</t>
  </si>
  <si>
    <t>满意度指标</t>
  </si>
  <si>
    <t>服务对象满意度</t>
  </si>
  <si>
    <t>90%</t>
  </si>
  <si>
    <t>反应服务对象满意度</t>
  </si>
  <si>
    <t>充分发挥外事作用，做好以下工作：1.按照市委市政府要求，着力做好友城建设、国际交流、国际化建设推进等方面的工作；2.通过召开会议、举办活动深入宣传习近平外交思想在昆明的生动实践，突出昆明元素、中国视角、国际表达，对外讲好中国故事昆明篇章；3.加大外事工作服务经济发展的力度，挖掘特色产业优势，整合县区资源力量，推动外事转型升级。4.通过办好“外国领团看昆明”等国际化品牌系列活动，加强对外交流，搭建合作平台，推进项目合作，助力开放型经济发展。5.积极开展对周边交往活动，持续做好“点对点”工作，促进经贸往来和民心相通。抢抓中老铁路开通运营及共建磨憨国际口岸机遇，深化与周边互联互通，做实做好对老及环印度洋大通道建设相关工作。6.做好来昆外国嘉宾，举办外事活动，含宴请、车辆安排等外事接待工作。7.密切与驻昆总领馆关系，加强与领区覆盖云南的驻华总领馆建立沟通联系，涵养外国驻华使领馆资源，为国际友城缔结、大型涉外活动（会议）举办、地方政府高层互访等畅通渠道。为我市经贸、科技、文化“走出去”、加强国际合作、开展公民海外利益安全保护等搭建平台。8.做好昆明市反恐检查保障工作。9.充分发挥市友协理事会职能作用，加强民间资源整合利用，统筹做好全市民间对外交往。主动对接参与UCLG活动，更好融入城市和地方政府间对话发展。10.租用昆明市因公临时出国（境）管理服务平台，用于市级因公出国（境）网上管理和服务工作，无缝对接省级系统。11.做好昆明市国际门户网站建设和运维。</t>
  </si>
  <si>
    <t>参加外事调研次数</t>
  </si>
  <si>
    <t>次</t>
  </si>
  <si>
    <t>参加外事调研3次以上。</t>
  </si>
  <si>
    <t>接待人数</t>
  </si>
  <si>
    <t>20</t>
  </si>
  <si>
    <t>人</t>
  </si>
  <si>
    <t>接待外宾人次超过20人。</t>
  </si>
  <si>
    <t>举办国际友城交流、涉外活动（会议）、外事培训</t>
  </si>
  <si>
    <t>1.00</t>
  </si>
  <si>
    <t>组织国际友城缔结、涉外活动或会议、外事培训1次以上</t>
  </si>
  <si>
    <t>与驻昆领馆的交流</t>
  </si>
  <si>
    <t>与驻昆领馆的交流在2次及以上。</t>
  </si>
  <si>
    <t>活动出勤率</t>
  </si>
  <si>
    <t>90</t>
  </si>
  <si>
    <t>活动出勤率在90%以上，每下降5%扣0.1分，出勤率=（实际出勤人数-预计出勤人数）/预计出勤人数*100%</t>
  </si>
  <si>
    <t>完成时间</t>
  </si>
  <si>
    <t>2026年12月31日</t>
  </si>
  <si>
    <t>年</t>
  </si>
  <si>
    <t>按时完成各项活动、会议及调研报告等，实际完成工作小于等于规定完成工作日。</t>
  </si>
  <si>
    <t>社会效益</t>
  </si>
  <si>
    <t>提升昆明国际影响力</t>
  </si>
  <si>
    <t>反映昆明国际影响力的提升程度。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</si>
  <si>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</si>
  <si>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</si>
  <si>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</si>
  <si>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</si>
  <si>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</si>
  <si>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</si>
  <si>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</si>
  <si>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</si>
  <si>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</si>
  <si>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</si>
  <si>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</si>
  <si>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</si>
  <si>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</si>
  <si>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</si>
  <si>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</si>
  <si>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车辆加油、添加燃料服务</t>
  </si>
  <si>
    <t>升</t>
  </si>
  <si>
    <t>公务用车维修保养费</t>
  </si>
  <si>
    <t>车辆维修和保养服务</t>
  </si>
  <si>
    <t>机动车保险服务</t>
  </si>
  <si>
    <t>份</t>
  </si>
  <si>
    <t>办公区域清洁</t>
  </si>
  <si>
    <t>物业管理服务</t>
  </si>
  <si>
    <t>月</t>
  </si>
  <si>
    <t>预算08表</t>
  </si>
  <si>
    <t>政府购买服务项目</t>
  </si>
  <si>
    <t>政府购买服务目录</t>
  </si>
  <si>
    <t>B1101 维修保养服务</t>
  </si>
  <si>
    <t>法律顾问</t>
  </si>
  <si>
    <t>B0101 法律顾问服务</t>
  </si>
  <si>
    <t>2026年资产清查</t>
  </si>
  <si>
    <t>B0302 审计服务</t>
  </si>
  <si>
    <t>办公设备维修保养</t>
  </si>
  <si>
    <t>B1102 物业管理服务</t>
  </si>
  <si>
    <t>公务用车租赁</t>
  </si>
  <si>
    <t>B1106 租赁服务</t>
  </si>
  <si>
    <t>2025年档案整理</t>
  </si>
  <si>
    <t>B1202 档案服务</t>
  </si>
  <si>
    <t>国际门户网站运维</t>
  </si>
  <si>
    <t>B1004 其他适合通过市场化方式提供的信息化服务</t>
  </si>
  <si>
    <t>租赁昆明市因公出国（境）服务管理平台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</si>
  <si>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</si>
  <si>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</si>
  <si>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</si>
  <si>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</si>
  <si>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</si>
  <si>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</si>
  <si>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</si>
  <si>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</si>
  <si>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</si>
  <si>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</si>
  <si>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</si>
  <si>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</si>
  <si>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</si>
  <si>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</si>
  <si>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</si>
  <si>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</si>
  <si>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</si>
  <si>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</si>
  <si>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</si>
  <si>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</si>
  <si>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</si>
  <si>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</si>
  <si>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</si>
  <si>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未分配到地区数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</si>
  <si>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</si>
  <si>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</si>
  <si>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</si>
  <si>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</si>
  <si>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</si>
  <si>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</si>
  <si>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</si>
  <si>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</si>
  <si>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</si>
  <si>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注：涉及土地使用权、房屋、公务用车购置，按照现行相关管理制度规定报批，以职能部门审批意见为准。</t>
  </si>
  <si>
    <t>预算11表</t>
  </si>
  <si>
    <t>上级补助</t>
  </si>
  <si>
    <t>预算12表</t>
  </si>
  <si>
    <t>项目级次</t>
  </si>
  <si>
    <t>311 专项业务类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</si>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</sst>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#,##0.00;-#,##0.00;;@"/>
    <numFmt numFmtId="177" formatCode="#,##0;-#,##0;;@"/>
    <numFmt numFmtId="178" formatCode="HH:mm:ss"/>
    <numFmt numFmtId="179" formatCode="yyyy-MM-dd"/>
    <numFmt numFmtId="180" formatCode="yyyy-MM-dd HH:mm:ss"/>
  </numFmts>
  <fonts count="16">
    <font>
      <sz val="11"/>
      <color theme="1"/>
      <name val="Calibri"/>
      <scheme val="minor"/>
    </font>
    <font>
      <sz val="9"/>
      <color auto="1"/>
      <name val="宋体"/>
    </font>
    <font>
      <sz val="10"/>
      <color rgb="FF000000"/>
      <name val="宋体"/>
    </font>
    <font>
      <sz val="9"/>
      <color rgb="FF000000"/>
      <name val="宋体"/>
    </font>
    <font>
      <b/>
      <sz val="23.950000000000003"/>
      <color rgb="FF000000"/>
      <name val="宋体"/>
    </font>
    <font>
      <sz val="10"/>
      <color rgb="FF000000"/>
      <name val="Arial"/>
    </font>
    <font>
      <sz val="9.75"/>
      <color rgb="FF000000"/>
      <name val="SimSun"/>
    </font>
    <font>
      <sz val="9"/>
      <color theme="1"/>
      <name val="宋体"/>
    </font>
    <font>
      <b/>
      <sz val="9"/>
      <color rgb="FF000000"/>
      <name val="宋体"/>
    </font>
    <font>
      <b/>
      <sz val="9"/>
      <color theme="1"/>
      <name val="宋体"/>
    </font>
    <font>
      <b/>
      <sz val="21"/>
      <color rgb="FF000000"/>
      <name val="宋体"/>
    </font>
    <font>
      <sz val="11"/>
      <color rgb="FF000000"/>
      <name val="宋体"/>
    </font>
    <font>
      <b/>
      <sz val="18"/>
      <color rgb="FF000000"/>
      <name val="宋体"/>
    </font>
    <font>
      <b/>
      <sz val="23"/>
      <color rgb="FF000000"/>
      <name val="宋体"/>
    </font>
    <font>
      <b/>
      <sz val="22"/>
      <color rgb="FF000000"/>
      <name val="宋体"/>
    </font>
    <font>
      <sz val="10"/>
      <color rgb="FFFFFFFF"/>
      <name val="宋体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5">
    <border>
      <left/>
      <right/>
      <top/>
      <bottom/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</borders>
  <cellStyleXfs count="8">
    <xf numFmtId="0" fontId="0" fillId="0" borderId="1" quotePrefix="0"/>
    <xf numFmtId="176" fontId="1" fillId="0" borderId="2">
      <alignment horizontal="right" vertical="center"/>
    </xf>
    <xf numFmtId="49" fontId="1" fillId="0" borderId="2">
      <alignment horizontal="left" vertical="center" wrapText="1"/>
    </xf>
    <xf numFmtId="178" fontId="1" fillId="0" borderId="2">
      <alignment horizontal="right" vertical="center"/>
    </xf>
    <xf numFmtId="179" fontId="1" fillId="0" borderId="2">
      <alignment horizontal="right" vertical="center"/>
    </xf>
    <xf numFmtId="180" fontId="1" fillId="0" borderId="2">
      <alignment horizontal="right" vertical="center"/>
    </xf>
    <xf numFmtId="10" fontId="1" fillId="0" borderId="2">
      <alignment horizontal="right" vertical="center"/>
    </xf>
    <xf numFmtId="177" fontId="1" fillId="0" borderId="2">
      <alignment horizontal="right" vertical="center"/>
    </xf>
  </cellStyleXfs>
  <cellXfs count="209">
    <xf numFmtId="0" fontId="0" fillId="0" borderId="1" xfId="0" applyFont="1" applyBorder="1" quotePrefix="0"/>
    <xf numFmtId="176" fontId="1" fillId="0" borderId="2" xfId="1" applyFont="1" applyBorder="1" applyNumberFormat="1">
      <alignment horizontal="right" vertical="center"/>
    </xf>
    <xf numFmtId="49" fontId="1" fillId="0" borderId="2" xfId="2" applyFont="1" applyBorder="1" applyNumberFormat="1">
      <alignment horizontal="left" vertical="center" wrapText="1"/>
    </xf>
    <xf numFmtId="178" fontId="1" fillId="0" borderId="2" xfId="3" applyFont="1" applyBorder="1" applyNumberFormat="1">
      <alignment horizontal="right" vertical="center"/>
    </xf>
    <xf numFmtId="179" fontId="1" fillId="0" borderId="2" xfId="4" applyFont="1" applyBorder="1" applyNumberFormat="1">
      <alignment horizontal="right" vertical="center"/>
    </xf>
    <xf numFmtId="180" fontId="1" fillId="0" borderId="2" xfId="5" applyFont="1" applyBorder="1" applyNumberFormat="1">
      <alignment horizontal="right" vertical="center"/>
    </xf>
    <xf numFmtId="10" fontId="1" fillId="0" borderId="2" xfId="6" applyFont="1" applyBorder="1" applyNumberFormat="1">
      <alignment horizontal="right" vertical="center"/>
    </xf>
    <xf numFmtId="177" fontId="1" fillId="0" borderId="2" xfId="7" applyFont="1" applyBorder="1" applyNumberFormat="1">
      <alignment horizontal="right" vertical="center"/>
    </xf>
    <xf numFmtId="0" fontId="2" fillId="2" borderId="1" xfId="0" applyFont="1" applyFill="1" applyBorder="1" quotePrefix="0">
      <alignment horizontal="right" vertical="center" wrapText="1"/>
      <protection locked="0"/>
    </xf>
    <xf numFmtId="0" fontId="3" fillId="2" borderId="1" xfId="0" applyFont="1" applyFill="1" applyBorder="1" quotePrefix="0">
      <alignment horizontal="right" vertical="center" wrapText="1"/>
      <protection locked="0"/>
    </xf>
    <xf numFmtId="0" fontId="4" fillId="2" borderId="1" xfId="0" applyFont="1" applyFill="1" applyBorder="1" quotePrefix="1">
      <alignment horizontal="center" vertical="center" wrapText="1"/>
      <protection locked="0"/>
    </xf>
    <xf numFmtId="0" fontId="3" fillId="2" borderId="1" xfId="0" applyFont="1" applyFill="1" applyBorder="1" quotePrefix="0">
      <alignment horizontal="left" vertical="center" wrapText="1"/>
      <protection locked="0"/>
    </xf>
    <xf numFmtId="0" fontId="5" fillId="2" borderId="1" xfId="0" applyFont="1" applyFill="1" applyBorder="1" quotePrefix="0">
      <alignment horizontal="left" vertical="center"/>
    </xf>
    <xf numFmtId="0" fontId="3" fillId="0" borderId="1" xfId="0" applyFont="1" applyBorder="1" quotePrefix="0">
      <alignment horizontal="right" vertical="center"/>
    </xf>
    <xf numFmtId="0" fontId="6" fillId="0" borderId="2" xfId="0" applyFont="1" applyBorder="1" quotePrefix="0">
      <alignment horizontal="center" vertical="center" wrapText="1"/>
      <protection locked="0"/>
    </xf>
    <xf numFmtId="0" fontId="6" fillId="0" borderId="2" xfId="0" applyFont="1" applyBorder="1" quotePrefix="0">
      <alignment vertical="top" wrapText="1"/>
      <protection locked="0"/>
    </xf>
    <xf numFmtId="0" fontId="3" fillId="0" borderId="2" xfId="0" applyFont="1" applyBorder="1" quotePrefix="0">
      <alignment vertical="center" wrapText="1"/>
      <protection locked="0"/>
    </xf>
    <xf numFmtId="176" fontId="7" fillId="0" borderId="2" xfId="0" applyFont="1" applyBorder="1" applyNumberFormat="1" quotePrefix="0">
      <alignment horizontal="right" vertical="center"/>
    </xf>
    <xf numFmtId="0" fontId="3" fillId="0" borderId="2" xfId="0" applyFont="1" applyBorder="1" quotePrefix="0">
      <alignment vertical="center"/>
      <protection locked="0"/>
    </xf>
    <xf numFmtId="0" fontId="3" fillId="0" borderId="2" xfId="0" applyFont="1" applyBorder="1" quotePrefix="0">
      <alignment horizontal="left" vertical="center" wrapText="1"/>
      <protection locked="0"/>
    </xf>
    <xf numFmtId="0" fontId="3" fillId="0" borderId="2" xfId="0" applyFont="1" applyBorder="1" quotePrefix="0">
      <alignment horizontal="left" vertical="center"/>
    </xf>
    <xf numFmtId="0" fontId="8" fillId="0" borderId="2" xfId="0" applyFont="1" applyBorder="1" quotePrefix="0">
      <alignment horizontal="center" vertical="center"/>
    </xf>
    <xf numFmtId="0" fontId="8" fillId="0" borderId="2" xfId="0" applyFont="1" applyBorder="1" quotePrefix="0">
      <alignment horizontal="center" vertical="center" wrapText="1"/>
      <protection locked="0"/>
    </xf>
    <xf numFmtId="0" fontId="4" fillId="2" borderId="1" xfId="0" applyFont="1" applyFill="1" applyBorder="1" quotePrefix="0">
      <alignment horizontal="center" vertical="center" wrapText="1"/>
      <protection locked="0"/>
    </xf>
    <xf numFmtId="0" fontId="2" fillId="0" borderId="3" xfId="0" applyFont="1" applyBorder="1" quotePrefix="0">
      <alignment horizontal="center" vertical="center" wrapText="1"/>
      <protection locked="0"/>
    </xf>
    <xf numFmtId="0" fontId="2" fillId="0" borderId="4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 wrapText="1"/>
      <protection locked="0"/>
    </xf>
    <xf numFmtId="0" fontId="2" fillId="0" borderId="7" xfId="0" applyFont="1" applyBorder="1" quotePrefix="0">
      <alignment horizontal="center" vertical="center" wrapText="1"/>
      <protection locked="0"/>
    </xf>
    <xf numFmtId="0" fontId="2" fillId="0" borderId="8" xfId="0" applyFont="1" applyBorder="1" quotePrefix="0">
      <alignment horizontal="center" vertical="center" wrapText="1"/>
      <protection locked="0"/>
    </xf>
    <xf numFmtId="0" fontId="2" fillId="0" borderId="9" xfId="0" applyFont="1" applyBorder="1" quotePrefix="0">
      <alignment horizontal="center" vertical="center"/>
      <protection locked="0"/>
    </xf>
    <xf numFmtId="0" fontId="2" fillId="0" borderId="9" xfId="0" applyFont="1" applyBorder="1" quotePrefix="0">
      <alignment horizontal="center" vertical="center" wrapText="1"/>
      <protection locked="0"/>
    </xf>
    <xf numFmtId="0" fontId="2" fillId="0" borderId="10" xfId="0" applyFont="1" applyBorder="1" quotePrefix="0">
      <alignment horizontal="center" vertical="center" wrapText="1"/>
      <protection locked="0"/>
    </xf>
    <xf numFmtId="0" fontId="3" fillId="2" borderId="11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center" vertical="center"/>
      <protection locked="0"/>
    </xf>
    <xf numFmtId="0" fontId="3" fillId="2" borderId="10" xfId="0" applyFont="1" applyFill="1" applyBorder="1" quotePrefix="0">
      <alignment horizontal="right" vertical="center"/>
      <protection locked="0"/>
    </xf>
    <xf numFmtId="0" fontId="3" fillId="2" borderId="2" xfId="0" applyFont="1" applyFill="1" applyBorder="1" quotePrefix="0">
      <alignment horizontal="center" vertical="center"/>
    </xf>
    <xf numFmtId="0" fontId="3" fillId="2" borderId="2" xfId="0" applyFont="1" applyFill="1" applyBorder="1" quotePrefix="0">
      <alignment horizontal="left" vertical="center" wrapText="1"/>
      <protection locked="0"/>
    </xf>
    <xf numFmtId="0" fontId="2" fillId="2" borderId="2" xfId="0" applyFont="1" applyFill="1" applyBorder="1" quotePrefix="0">
      <alignment horizontal="center" vertical="center" wrapText="1"/>
      <protection locked="0"/>
    </xf>
    <xf numFmtId="0" fontId="5" fillId="0" borderId="2" xfId="0" applyFont="1" applyBorder="1" quotePrefix="0">
      <alignment vertical="top" wrapText="1"/>
      <protection locked="0"/>
    </xf>
    <xf numFmtId="0" fontId="6" fillId="2" borderId="3" xfId="0" applyFont="1" applyFill="1" applyBorder="1" quotePrefix="0">
      <alignment horizontal="center" vertical="center"/>
    </xf>
    <xf numFmtId="0" fontId="6" fillId="0" borderId="12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  <protection locked="0"/>
    </xf>
    <xf numFmtId="0" fontId="6" fillId="0" borderId="6" xfId="0" applyFont="1" applyBorder="1" quotePrefix="0">
      <alignment horizontal="center" vertical="center"/>
      <protection locked="0"/>
    </xf>
    <xf numFmtId="0" fontId="6" fillId="0" borderId="3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</xf>
    <xf numFmtId="0" fontId="6" fillId="0" borderId="6" xfId="0" applyFont="1" applyBorder="1" quotePrefix="0">
      <alignment horizontal="center" vertical="center"/>
    </xf>
    <xf numFmtId="0" fontId="6" fillId="2" borderId="11" xfId="0" applyFont="1" applyFill="1" applyBorder="1" quotePrefix="0">
      <alignment horizontal="center" vertical="center" wrapText="1"/>
      <protection locked="0"/>
    </xf>
    <xf numFmtId="0" fontId="6" fillId="0" borderId="11" xfId="0" applyFont="1" applyBorder="1" quotePrefix="0">
      <alignment horizontal="center" vertical="center"/>
      <protection locked="0"/>
    </xf>
    <xf numFmtId="0" fontId="6" fillId="0" borderId="2" xfId="0" applyFont="1" applyBorder="1" quotePrefix="0">
      <alignment horizontal="center" vertical="center"/>
      <protection locked="0"/>
    </xf>
    <xf numFmtId="0" fontId="6" fillId="0" borderId="11" xfId="0" applyFont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center" vertical="center" wrapText="1"/>
    </xf>
    <xf numFmtId="0" fontId="3" fillId="2" borderId="2" xfId="0" applyFont="1" applyFill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left" vertical="center" wrapText="1"/>
    </xf>
    <xf numFmtId="0" fontId="3" fillId="2" borderId="2" xfId="0" applyFont="1" applyFill="1" applyBorder="1" quotePrefix="0">
      <alignment horizontal="left" vertical="center" wrapText="1" indent="1"/>
    </xf>
    <xf numFmtId="0" fontId="3" fillId="2" borderId="2" xfId="0" applyFont="1" applyFill="1" applyBorder="1" quotePrefix="0">
      <alignment horizontal="left" vertical="center" wrapText="1" indent="2"/>
    </xf>
    <xf numFmtId="0" fontId="3" fillId="2" borderId="12" xfId="0" applyFont="1" applyFill="1" applyBorder="1" quotePrefix="0">
      <alignment horizontal="center" vertical="center" wrapText="1"/>
    </xf>
    <xf numFmtId="0" fontId="3" fillId="2" borderId="6" xfId="0" applyFont="1" applyFill="1" applyBorder="1" quotePrefix="0">
      <alignment horizontal="left" vertical="center"/>
    </xf>
    <xf numFmtId="0" fontId="5" fillId="0" borderId="1" xfId="0" applyFont="1" applyBorder="1" quotePrefix="0">
      <protection locked="0"/>
    </xf>
    <xf numFmtId="0" fontId="3" fillId="0" borderId="2" xfId="0" applyFont="1" applyBorder="1" quotePrefix="0">
      <alignment vertical="center" wrapText="1"/>
    </xf>
    <xf numFmtId="0" fontId="3" fillId="0" borderId="2" xfId="0" applyFont="1" applyBorder="1" quotePrefix="0">
      <alignment horizontal="left" vertical="center" wrapText="1"/>
    </xf>
    <xf numFmtId="176" fontId="9" fillId="0" borderId="2" xfId="0" applyFont="1" applyBorder="1" applyNumberFormat="1" quotePrefix="0">
      <alignment horizontal="right" vertical="center"/>
    </xf>
    <xf numFmtId="0" fontId="2" fillId="0" borderId="1" xfId="0" applyFont="1" applyBorder="1" quotePrefix="0">
      <alignment vertical="top"/>
    </xf>
    <xf numFmtId="0" fontId="2" fillId="0" borderId="1" xfId="0" applyFont="1" applyBorder="1" quotePrefix="0">
      <alignment horizontal="right" vertical="center"/>
    </xf>
    <xf numFmtId="0" fontId="10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/>
    </xf>
    <xf numFmtId="49" fontId="11" fillId="0" borderId="12" xfId="0" applyFont="1" applyBorder="1" applyNumberFormat="1" quotePrefix="0">
      <alignment horizontal="center" vertical="center" wrapText="1"/>
    </xf>
    <xf numFmtId="49" fontId="11" fillId="0" borderId="6" xfId="0" applyFont="1" applyBorder="1" applyNumberFormat="1" quotePrefix="0">
      <alignment horizontal="center" vertical="center" wrapText="1"/>
    </xf>
    <xf numFmtId="0" fontId="11" fillId="0" borderId="3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/>
    </xf>
    <xf numFmtId="0" fontId="11" fillId="0" borderId="4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</xf>
    <xf numFmtId="0" fontId="11" fillId="0" borderId="11" xfId="0" applyFont="1" applyBorder="1" quotePrefix="0">
      <alignment horizontal="center" vertical="center"/>
    </xf>
    <xf numFmtId="0" fontId="11" fillId="0" borderId="2" xfId="0" applyFont="1" applyBorder="1" quotePrefix="0">
      <alignment horizontal="center" vertical="center"/>
    </xf>
    <xf numFmtId="0" fontId="11" fillId="0" borderId="10" xfId="0" applyFont="1" applyBorder="1" quotePrefix="0">
      <alignment horizontal="center" vertical="center"/>
    </xf>
    <xf numFmtId="0" fontId="3" fillId="0" borderId="2" xfId="0" applyFont="1" applyBorder="1" quotePrefix="0">
      <alignment horizontal="center" vertical="center"/>
    </xf>
    <xf numFmtId="0" fontId="3" fillId="0" borderId="2" xfId="0" applyFont="1" applyBorder="1" quotePrefix="0">
      <alignment horizontal="left" vertical="center" wrapText="1" indent="1"/>
    </xf>
    <xf numFmtId="0" fontId="3" fillId="0" borderId="2" xfId="0" applyFont="1" applyBorder="1" quotePrefix="0">
      <alignment horizontal="left" vertical="center" wrapText="1" indent="2"/>
    </xf>
    <xf numFmtId="0" fontId="2" fillId="0" borderId="12" xfId="0" applyFont="1" applyBorder="1" quotePrefix="0">
      <alignment horizontal="center" vertical="center"/>
    </xf>
    <xf numFmtId="0" fontId="2" fillId="0" borderId="6" xfId="0" applyFont="1" applyBorder="1" quotePrefix="0">
      <alignment horizontal="center" vertical="center"/>
    </xf>
    <xf numFmtId="0" fontId="5" fillId="0" borderId="1" xfId="0" applyFont="1" applyBorder="1" quotePrefix="0"/>
    <xf numFmtId="0" fontId="3" fillId="0" borderId="1" xfId="0" applyFont="1" applyBorder="1" quotePrefix="0">
      <alignment horizontal="right" vertical="center" wrapText="1"/>
    </xf>
    <xf numFmtId="0" fontId="12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</xf>
    <xf numFmtId="0" fontId="2" fillId="2" borderId="1" xfId="0" applyFont="1" applyFill="1" applyBorder="1" quotePrefix="0">
      <alignment horizontal="left" vertical="center" wrapText="1"/>
      <protection locked="0"/>
    </xf>
    <xf numFmtId="0" fontId="2" fillId="0" borderId="2" xfId="0" applyFont="1" applyBorder="1" quotePrefix="0">
      <alignment horizontal="center" vertical="center" wrapText="1"/>
      <protection locked="0"/>
    </xf>
    <xf numFmtId="0" fontId="2" fillId="2" borderId="2" xfId="0" applyFont="1" applyFill="1" applyBorder="1" quotePrefix="0">
      <alignment horizontal="center" vertical="center"/>
      <protection locked="0"/>
    </xf>
    <xf numFmtId="0" fontId="5" fillId="2" borderId="2" xfId="0" applyFont="1" applyFill="1" applyBorder="1" quotePrefix="0">
      <alignment vertical="top" wrapText="1"/>
      <protection locked="0"/>
    </xf>
    <xf numFmtId="0" fontId="2" fillId="2" borderId="2" xfId="0" applyFont="1" applyFill="1" applyBorder="1" quotePrefix="0">
      <alignment horizontal="right" vertical="center" wrapText="1"/>
      <protection locked="0"/>
    </xf>
    <xf numFmtId="0" fontId="2" fillId="2" borderId="2" xfId="0" applyFont="1" applyFill="1" applyBorder="1" quotePrefix="0">
      <alignment horizontal="right" vertical="center"/>
      <protection locked="0"/>
    </xf>
    <xf numFmtId="0" fontId="2" fillId="0" borderId="1" xfId="0" applyFont="1" applyBorder="1" quotePrefix="0">
      <alignment vertical="top"/>
      <protection locked="0"/>
    </xf>
    <xf numFmtId="49" fontId="2" fillId="0" borderId="1" xfId="0" applyFont="1" applyBorder="1" applyNumberFormat="1" quotePrefix="0">
      <protection locked="0"/>
    </xf>
    <xf numFmtId="0" fontId="2" fillId="0" borderId="1" xfId="0" applyFont="1" applyBorder="1" quotePrefix="0">
      <protection locked="0"/>
    </xf>
    <xf numFmtId="0" fontId="3" fillId="0" borderId="1" xfId="0" applyFont="1" applyBorder="1" quotePrefix="0">
      <alignment horizontal="right" vertical="center"/>
      <protection locked="0"/>
    </xf>
    <xf numFmtId="0" fontId="13" fillId="0" borderId="1" xfId="0" applyFont="1" applyBorder="1" quotePrefix="0">
      <alignment horizontal="center" vertical="center"/>
      <protection locked="0"/>
    </xf>
    <xf numFmtId="0" fontId="13" fillId="0" borderId="1" xfId="0" applyFont="1" applyBorder="1" quotePrefix="0">
      <alignment horizontal="center" vertical="center"/>
    </xf>
    <xf numFmtId="0" fontId="11" fillId="0" borderId="1" xfId="0" applyFont="1" applyBorder="1" quotePrefix="0">
      <alignment horizontal="left" vertical="center"/>
      <protection locked="0"/>
    </xf>
    <xf numFmtId="0" fontId="11" fillId="0" borderId="1" xfId="0" applyFont="1" applyBorder="1" quotePrefix="0">
      <protection locked="0"/>
    </xf>
    <xf numFmtId="0" fontId="11" fillId="0" borderId="1" xfId="0" applyFont="1" applyBorder="1" quotePrefix="0"/>
    <xf numFmtId="0" fontId="11" fillId="0" borderId="3" xfId="0" applyFont="1" applyBorder="1" quotePrefix="0">
      <alignment horizontal="center" vertical="center" wrapText="1"/>
      <protection locked="0"/>
    </xf>
    <xf numFmtId="0" fontId="11" fillId="0" borderId="5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/>
      <protection locked="0"/>
    </xf>
    <xf numFmtId="0" fontId="11" fillId="0" borderId="2" xfId="0" applyFont="1" applyBorder="1" quotePrefix="0">
      <alignment horizontal="center" vertical="center" wrapText="1"/>
      <protection locked="0"/>
    </xf>
    <xf numFmtId="0" fontId="11" fillId="2" borderId="11" xfId="0" applyFont="1" applyFill="1" applyBorder="1" quotePrefix="0">
      <alignment horizontal="center" vertical="center" wrapText="1"/>
      <protection locked="0"/>
    </xf>
    <xf numFmtId="0" fontId="2" fillId="0" borderId="2" xfId="0" applyFont="1" applyBorder="1" quotePrefix="0">
      <alignment horizontal="center" vertical="center"/>
      <protection locked="0"/>
    </xf>
    <xf numFmtId="0" fontId="3" fillId="0" borderId="2" xfId="0" applyFont="1" applyBorder="1" quotePrefix="0">
      <alignment horizontal="left" vertical="center" indent="1"/>
    </xf>
    <xf numFmtId="49" fontId="7" fillId="0" borderId="2" xfId="2" applyFont="1" applyBorder="1" applyNumberFormat="1" quotePrefix="0">
      <alignment horizontal="left" vertical="center" wrapText="1"/>
    </xf>
    <xf numFmtId="0" fontId="2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/>
      <protection locked="0"/>
    </xf>
    <xf numFmtId="0" fontId="3" fillId="0" borderId="6" xfId="0" applyFont="1" applyBorder="1" quotePrefix="0">
      <alignment horizontal="left" vertical="center"/>
      <protection locked="0"/>
    </xf>
    <xf numFmtId="49" fontId="2" fillId="0" borderId="1" xfId="0" applyFont="1" applyBorder="1" applyNumberFormat="1" quotePrefix="0"/>
    <xf numFmtId="0" fontId="11" fillId="0" borderId="1" xfId="0" applyFont="1" applyBorder="1" quotePrefix="0">
      <alignment horizontal="left" vertical="center"/>
    </xf>
    <xf numFmtId="0" fontId="3" fillId="0" borderId="1" xfId="0" applyFont="1" applyBorder="1" quotePrefix="0">
      <alignment horizontal="right"/>
    </xf>
    <xf numFmtId="0" fontId="11" fillId="0" borderId="3" xfId="0" applyFont="1" applyBorder="1" quotePrefix="0">
      <alignment horizontal="center" vertical="center" wrapText="1"/>
    </xf>
    <xf numFmtId="0" fontId="11" fillId="2" borderId="3" xfId="0" applyFont="1" applyFill="1" applyBorder="1" quotePrefix="0">
      <alignment horizontal="center" vertical="center"/>
    </xf>
    <xf numFmtId="0" fontId="11" fillId="0" borderId="7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/>
    </xf>
    <xf numFmtId="0" fontId="11" fillId="0" borderId="14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 wrapText="1"/>
    </xf>
    <xf numFmtId="0" fontId="11" fillId="0" borderId="2" xfId="0" applyFont="1" applyBorder="1" quotePrefix="0">
      <alignment horizontal="center" vertical="center" wrapText="1"/>
    </xf>
    <xf numFmtId="0" fontId="2" fillId="0" borderId="2" xfId="0" applyFont="1" applyBorder="1" quotePrefix="0">
      <alignment horizontal="center" vertical="center"/>
    </xf>
    <xf numFmtId="0" fontId="3" fillId="0" borderId="5" xfId="0" applyFont="1" applyBorder="1" quotePrefix="0">
      <alignment horizontal="left" vertical="center"/>
    </xf>
    <xf numFmtId="0" fontId="14" fillId="0" borderId="1" xfId="0" applyFont="1" applyBorder="1" quotePrefix="1">
      <alignment horizontal="center" vertical="center"/>
    </xf>
    <xf numFmtId="0" fontId="11" fillId="0" borderId="2" xfId="0" applyFont="1" applyBorder="1" quotePrefix="0">
      <alignment horizontal="center" vertical="center"/>
      <protection locked="0"/>
    </xf>
    <xf numFmtId="0" fontId="2" fillId="0" borderId="2" xfId="0" applyFont="1" applyBorder="1" quotePrefix="0">
      <alignment horizontal="center" vertical="center" wrapText="1"/>
    </xf>
    <xf numFmtId="0" fontId="3" fillId="0" borderId="2" xfId="0" applyFont="1" applyBorder="1" quotePrefix="0">
      <alignment horizontal="center" vertical="center" wrapText="1"/>
    </xf>
    <xf numFmtId="0" fontId="15" fillId="0" borderId="1" xfId="0" applyFont="1" applyBorder="1" quotePrefix="0">
      <alignment horizontal="right"/>
      <protection locked="0"/>
    </xf>
    <xf numFmtId="49" fontId="15" fillId="0" borderId="1" xfId="0" applyFont="1" applyBorder="1" applyNumberFormat="1" quotePrefix="0">
      <protection locked="0"/>
    </xf>
    <xf numFmtId="0" fontId="10" fillId="0" borderId="1" xfId="0" applyFont="1" applyBorder="1" quotePrefix="1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/>
      <protection locked="0"/>
    </xf>
    <xf numFmtId="49" fontId="11" fillId="0" borderId="3" xfId="0" applyFont="1" applyBorder="1" applyNumberFormat="1" quotePrefix="0">
      <alignment horizontal="center" vertical="center" wrapText="1"/>
      <protection locked="0"/>
    </xf>
    <xf numFmtId="49" fontId="11" fillId="0" borderId="7" xfId="0" applyFont="1" applyBorder="1" applyNumberFormat="1" quotePrefix="0">
      <alignment horizontal="center" vertical="center" wrapText="1"/>
      <protection locked="0"/>
    </xf>
    <xf numFmtId="0" fontId="11" fillId="0" borderId="3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3" fillId="0" borderId="1" xfId="0" applyFont="1" applyBorder="1" quotePrefix="0">
      <alignment horizontal="right"/>
      <protection locked="0"/>
    </xf>
    <xf numFmtId="0" fontId="11" fillId="0" borderId="4" xfId="0" applyFont="1" applyBorder="1" quotePrefix="0">
      <alignment horizontal="center" vertical="center" wrapText="1"/>
    </xf>
    <xf numFmtId="0" fontId="11" fillId="0" borderId="5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  <protection locked="0"/>
    </xf>
    <xf numFmtId="0" fontId="11" fillId="0" borderId="9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/>
      <protection locked="0"/>
    </xf>
    <xf numFmtId="0" fontId="11" fillId="0" borderId="9" xfId="0" applyFont="1" applyBorder="1" quotePrefix="0">
      <alignment horizontal="center" vertical="center" wrapText="1"/>
      <protection locked="0"/>
    </xf>
    <xf numFmtId="0" fontId="11" fillId="0" borderId="10" xfId="0" applyFont="1" applyBorder="1" quotePrefix="0">
      <alignment horizontal="center" vertical="center"/>
      <protection locked="0"/>
    </xf>
    <xf numFmtId="0" fontId="11" fillId="0" borderId="10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  <protection locked="0"/>
    </xf>
    <xf numFmtId="177" fontId="7" fillId="0" borderId="2" xfId="7" applyFont="1" applyBorder="1" applyNumberFormat="1" quotePrefix="0">
      <alignment horizontal="center" vertical="center"/>
    </xf>
    <xf numFmtId="177" fontId="7" fillId="0" borderId="2" xfId="0" applyFont="1" applyBorder="1" applyNumberFormat="1" quotePrefix="0">
      <alignment horizontal="center" vertical="center"/>
    </xf>
    <xf numFmtId="0" fontId="3" fillId="0" borderId="11" xfId="0" applyFont="1" applyBorder="1" quotePrefix="0">
      <alignment horizontal="left" vertical="center" wrapText="1"/>
    </xf>
    <xf numFmtId="0" fontId="3" fillId="0" borderId="10" xfId="0" applyFont="1" applyBorder="1" quotePrefix="0">
      <alignment horizontal="left" vertical="center" wrapText="1"/>
    </xf>
    <xf numFmtId="3" fontId="3" fillId="0" borderId="10" xfId="0" applyFont="1" applyBorder="1" applyNumberFormat="1" quotePrefix="0">
      <alignment horizontal="right" vertical="center"/>
    </xf>
    <xf numFmtId="0" fontId="3" fillId="0" borderId="10" xfId="0" applyFont="1" applyBorder="1" quotePrefix="0">
      <alignment horizontal="left" vertical="center" indent="1"/>
      <protection locked="0"/>
    </xf>
    <xf numFmtId="0" fontId="3" fillId="0" borderId="10" xfId="0" applyFont="1" applyBorder="1" quotePrefix="0">
      <alignment horizontal="left" vertical="center" indent="2"/>
      <protection locked="0"/>
    </xf>
    <xf numFmtId="0" fontId="3" fillId="0" borderId="14" xfId="0" applyFont="1" applyBorder="1" quotePrefix="0">
      <alignment horizontal="center" vertical="center"/>
    </xf>
    <xf numFmtId="0" fontId="3" fillId="0" borderId="9" xfId="0" applyFont="1" applyBorder="1" quotePrefix="0">
      <alignment horizontal="left" vertical="center"/>
    </xf>
    <xf numFmtId="0" fontId="2" fillId="0" borderId="1" xfId="0" applyFont="1" applyBorder="1" quotePrefix="0">
      <alignment wrapText="1"/>
    </xf>
    <xf numFmtId="0" fontId="3" fillId="0" borderId="1" xfId="0" applyFont="1" applyBorder="1" quotePrefix="0">
      <alignment vertical="top" wrapText="1"/>
      <protection locked="0"/>
    </xf>
    <xf numFmtId="0" fontId="3" fillId="0" borderId="1" xfId="0" applyFont="1" applyBorder="1" quotePrefix="0">
      <alignment horizontal="right" vertical="center" wrapText="1"/>
      <protection locked="0"/>
    </xf>
    <xf numFmtId="0" fontId="14" fillId="0" borderId="1" xfId="0" applyFont="1" applyBorder="1" quotePrefix="1">
      <alignment horizontal="center" vertical="center" wrapText="1"/>
    </xf>
    <xf numFmtId="0" fontId="13" fillId="0" borderId="1" xfId="0" applyFont="1" applyBorder="1" quotePrefix="0">
      <alignment horizontal="center" vertical="center" wrapText="1"/>
    </xf>
    <xf numFmtId="0" fontId="13" fillId="0" borderId="1" xfId="0" applyFont="1" applyBorder="1" quotePrefix="0">
      <alignment horizontal="center" vertical="center" wrapText="1"/>
      <protection locked="0"/>
    </xf>
    <xf numFmtId="0" fontId="3" fillId="0" borderId="1" xfId="0" applyFont="1" applyBorder="1" quotePrefix="0">
      <alignment horizontal="left" vertical="center" wrapText="1"/>
    </xf>
    <xf numFmtId="0" fontId="11" fillId="0" borderId="1" xfId="0" applyFont="1" applyBorder="1" quotePrefix="0">
      <alignment wrapText="1"/>
    </xf>
    <xf numFmtId="0" fontId="3" fillId="0" borderId="1" xfId="0" applyFont="1" applyBorder="1" quotePrefix="0">
      <alignment horizontal="right" wrapText="1"/>
      <protection locked="0"/>
    </xf>
    <xf numFmtId="0" fontId="11" fillId="0" borderId="4" xfId="0" applyFont="1" applyBorder="1" quotePrefix="0">
      <alignment horizontal="center" vertical="center"/>
      <protection locked="0"/>
    </xf>
    <xf numFmtId="0" fontId="11" fillId="0" borderId="8" xfId="0" applyFont="1" applyBorder="1" quotePrefix="0">
      <alignment horizontal="center" vertical="center"/>
      <protection locked="0"/>
    </xf>
    <xf numFmtId="0" fontId="3" fillId="0" borderId="10" xfId="0" applyFont="1" applyBorder="1" quotePrefix="0">
      <alignment horizontal="left" vertical="center"/>
      <protection locked="0"/>
    </xf>
    <xf numFmtId="0" fontId="3" fillId="0" borderId="9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 wrapText="1"/>
    </xf>
    <xf numFmtId="0" fontId="11" fillId="0" borderId="13" xfId="0" applyFont="1" applyBorder="1" quotePrefix="0">
      <alignment horizontal="center" vertical="center" wrapText="1"/>
    </xf>
    <xf numFmtId="0" fontId="2" fillId="0" borderId="11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/>
    </xf>
    <xf numFmtId="0" fontId="3" fillId="2" borderId="1" xfId="0" applyFont="1" applyFill="1" applyBorder="1" quotePrefix="0">
      <alignment horizontal="right" vertical="top" wrapText="1"/>
      <protection locked="0"/>
    </xf>
    <xf numFmtId="0" fontId="5" fillId="0" borderId="1" xfId="0" applyFont="1" applyBorder="1" quotePrefix="0">
      <alignment vertical="top"/>
      <protection locked="0"/>
    </xf>
    <xf numFmtId="0" fontId="5" fillId="0" borderId="1" xfId="0" applyFont="1" applyBorder="1" quotePrefix="0">
      <alignment vertical="top"/>
    </xf>
    <xf numFmtId="0" fontId="2" fillId="2" borderId="1" xfId="0" applyFont="1" applyFill="1" applyBorder="1" quotePrefix="0">
      <alignment horizontal="right" vertical="center"/>
      <protection locked="0"/>
    </xf>
    <xf numFmtId="0" fontId="3" fillId="0" borderId="2" xfId="0" applyFont="1" applyBorder="1" quotePrefix="0">
      <alignment horizontal="center" vertical="center" wrapText="1"/>
      <protection locked="0"/>
    </xf>
    <xf numFmtId="3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  <protection locked="0"/>
    </xf>
    <xf numFmtId="0" fontId="3" fillId="0" borderId="2" xfId="0" applyFont="1" applyBorder="1" quotePrefix="0">
      <alignment horizontal="left"/>
      <protection locked="0"/>
    </xf>
    <xf numFmtId="0" fontId="3" fillId="0" borderId="2" xfId="0" applyFont="1" applyBorder="1" quotePrefix="0">
      <alignment horizontal="left"/>
    </xf>
    <xf numFmtId="0" fontId="3" fillId="2" borderId="2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left" vertical="center"/>
    </xf>
    <xf numFmtId="3" fontId="3" fillId="2" borderId="2" xfId="0" applyFont="1" applyFill="1" applyBorder="1" applyNumberFormat="1" quotePrefix="0">
      <alignment horizontal="left" vertical="center"/>
      <protection locked="0"/>
    </xf>
    <xf numFmtId="4" fontId="3" fillId="0" borderId="2" xfId="0" applyFont="1" applyBorder="1" applyNumberFormat="1" quotePrefix="0">
      <alignment horizontal="left" vertical="center"/>
      <protection locked="0"/>
    </xf>
    <xf numFmtId="0" fontId="13" fillId="0" borderId="1" xfId="0" applyFont="1" applyBorder="1" quotePrefix="1">
      <alignment horizontal="center" vertical="center"/>
    </xf>
    <xf numFmtId="4" fontId="3" fillId="0" borderId="2" xfId="0" applyFont="1" applyBorder="1" applyNumberFormat="1" quotePrefix="0">
      <alignment horizontal="right" vertical="center" wrapText="1"/>
    </xf>
    <xf numFmtId="4" fontId="7" fillId="0" borderId="2" xfId="1" applyFont="1" applyBorder="1" applyNumberFormat="1" quotePrefix="0">
      <alignment horizontal="right" vertical="center"/>
    </xf>
    <xf numFmtId="4" fontId="3" fillId="0" borderId="2" xfId="0" applyFont="1" applyBorder="1" applyNumberFormat="1" quotePrefix="0">
      <alignment horizontal="right" vertical="center" wrapText="1"/>
      <protection locked="0"/>
    </xf>
    <xf numFmtId="0" fontId="3" fillId="0" borderId="2" xfId="0" applyFont="1" applyBorder="1" quotePrefix="0">
      <alignment horizontal="left" vertical="center"/>
      <protection locked="0"/>
    </xf>
    <xf numFmtId="0" fontId="3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 wrapText="1"/>
      <protection locked="0"/>
    </xf>
    <xf numFmtId="0" fontId="3" fillId="0" borderId="6" xfId="0" applyFont="1" applyBorder="1" quotePrefix="0">
      <alignment horizontal="left" vertical="center" wrapText="1"/>
      <protection locked="0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sharedStrings" Target="sharedStrings.xml"/><Relationship Id="rId2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2B34078-3941-B1AE-5DB9-F9E3B1AE4DD4}" mc:Ignorable="x14ac xr xr2 xr3">
  <sheetPr>
    <outlinePr summaryRight="0"/>
    <pageSetUpPr fitToPage="1"/>
  </sheetPr>
  <dimension ref="A1:D36"/>
  <sheetViews>
    <sheetView topLeftCell="A1" showGridLines="0" showZeros="0" workbookViewId="0" tabSelected="1"/>
  </sheetViews>
  <sheetFormatPr defaultColWidth="8.57421875" customHeight="1" defaultRowHeight="12.75"/>
  <cols>
    <col min="1" max="4" width="41.00390625" customWidth="1"/>
  </cols>
  <sheetData>
    <row customHeight="1" ht="15">
      <c r="A1" s="8"/>
      <c r="B1" s="8"/>
      <c r="C1" s="8"/>
      <c r="D1" s="9" t="s">
        <v>0</v>
      </c>
    </row>
    <row customHeight="1" ht="41.25">
      <c r="A2" s="10">
        <f>"2026"&amp;"年部门财务收支预算总表"</f>
      </c>
    </row>
    <row customHeight="1" ht="17.25">
      <c r="A3" s="11">
        <f>"单位名称："&amp;"昆明市人民政府外事办公室"</f>
      </c>
      <c r="B3" s="12"/>
      <c r="D3" s="13" t="s">
        <v>1</v>
      </c>
    </row>
    <row customHeight="1" ht="23.25">
      <c r="A4" s="14" t="s">
        <v>2</v>
      </c>
      <c r="B4" s="15"/>
      <c r="C4" s="14" t="s">
        <v>3</v>
      </c>
      <c r="D4" s="15"/>
    </row>
    <row customHeight="1" ht="24">
      <c r="A5" s="14" t="s">
        <v>4</v>
      </c>
      <c r="B5" s="14" t="s">
        <v>5</v>
      </c>
      <c r="C5" s="14" t="s">
        <v>6</v>
      </c>
      <c r="D5" s="14" t="s">
        <v>5</v>
      </c>
    </row>
    <row customHeight="1" ht="17.25">
      <c r="A6" s="16" t="s">
        <v>7</v>
      </c>
      <c r="B6" s="17">
        <v>19845965.28</v>
      </c>
      <c r="C6" s="16" t="s">
        <v>8</v>
      </c>
      <c r="D6" s="17">
        <v>17146735.28</v>
      </c>
    </row>
    <row customHeight="1" ht="17.25">
      <c r="A7" s="16" t="s">
        <v>9</v>
      </c>
      <c r="B7" s="17"/>
      <c r="C7" s="16" t="s">
        <v>10</v>
      </c>
      <c r="D7" s="17"/>
    </row>
    <row customHeight="1" ht="17.25">
      <c r="A8" s="16" t="s">
        <v>11</v>
      </c>
      <c r="B8" s="17"/>
      <c r="C8" s="18" t="s">
        <v>12</v>
      </c>
      <c r="D8" s="17"/>
    </row>
    <row customHeight="1" ht="17.25">
      <c r="A9" s="16" t="s">
        <v>13</v>
      </c>
      <c r="B9" s="17"/>
      <c r="C9" s="18" t="s">
        <v>14</v>
      </c>
      <c r="D9" s="17"/>
    </row>
    <row customHeight="1" ht="17.25">
      <c r="A10" s="16" t="s">
        <v>15</v>
      </c>
      <c r="B10" s="17"/>
      <c r="C10" s="18" t="s">
        <v>16</v>
      </c>
      <c r="D10" s="17"/>
    </row>
    <row customHeight="1" ht="17.25">
      <c r="A11" s="16" t="s">
        <v>17</v>
      </c>
      <c r="B11" s="17"/>
      <c r="C11" s="18" t="s">
        <v>18</v>
      </c>
      <c r="D11" s="17"/>
    </row>
    <row customHeight="1" ht="17.25">
      <c r="A12" s="16" t="s">
        <v>19</v>
      </c>
      <c r="B12" s="17"/>
      <c r="C12" s="19" t="s">
        <v>20</v>
      </c>
      <c r="D12" s="17"/>
    </row>
    <row customHeight="1" ht="17.25">
      <c r="A13" s="16" t="s">
        <v>21</v>
      </c>
      <c r="B13" s="17"/>
      <c r="C13" s="19" t="s">
        <v>22</v>
      </c>
      <c r="D13" s="17">
        <v>1288960</v>
      </c>
    </row>
    <row customHeight="1" ht="17.25">
      <c r="A14" s="16" t="s">
        <v>23</v>
      </c>
      <c r="B14" s="17"/>
      <c r="C14" s="19" t="s">
        <v>24</v>
      </c>
      <c r="D14" s="17">
        <v>690270</v>
      </c>
    </row>
    <row customHeight="1" ht="17.25">
      <c r="A15" s="16" t="s">
        <v>25</v>
      </c>
      <c r="B15" s="17"/>
      <c r="C15" s="19" t="s">
        <v>26</v>
      </c>
      <c r="D15" s="17"/>
    </row>
    <row customHeight="1" ht="17.25">
      <c r="A16" s="20"/>
      <c r="B16" s="17"/>
      <c r="C16" s="19" t="s">
        <v>27</v>
      </c>
      <c r="D16" s="17"/>
    </row>
    <row customHeight="1" ht="17.25">
      <c r="A17" s="21"/>
      <c r="B17" s="17"/>
      <c r="C17" s="19" t="s">
        <v>28</v>
      </c>
      <c r="D17" s="17"/>
    </row>
    <row customHeight="1" ht="17.25">
      <c r="A18" s="21"/>
      <c r="B18" s="17"/>
      <c r="C18" s="19" t="s">
        <v>29</v>
      </c>
      <c r="D18" s="17"/>
    </row>
    <row customHeight="1" ht="17.25">
      <c r="A19" s="21"/>
      <c r="B19" s="17"/>
      <c r="C19" s="19" t="s">
        <v>30</v>
      </c>
      <c r="D19" s="17"/>
    </row>
    <row customHeight="1" ht="17.25">
      <c r="A20" s="21"/>
      <c r="B20" s="17"/>
      <c r="C20" s="19" t="s">
        <v>31</v>
      </c>
      <c r="D20" s="17"/>
    </row>
    <row customHeight="1" ht="17.25">
      <c r="A21" s="21"/>
      <c r="B21" s="17"/>
      <c r="C21" s="19" t="s">
        <v>32</v>
      </c>
      <c r="D21" s="17"/>
    </row>
    <row customHeight="1" ht="17.25">
      <c r="A22" s="21"/>
      <c r="B22" s="17"/>
      <c r="C22" s="19" t="s">
        <v>33</v>
      </c>
      <c r="D22" s="17"/>
    </row>
    <row customHeight="1" ht="17.25">
      <c r="A23" s="21"/>
      <c r="B23" s="17"/>
      <c r="C23" s="19" t="s">
        <v>34</v>
      </c>
      <c r="D23" s="17"/>
    </row>
    <row customHeight="1" ht="17.25">
      <c r="A24" s="21"/>
      <c r="B24" s="17"/>
      <c r="C24" s="19" t="s">
        <v>35</v>
      </c>
      <c r="D24" s="17">
        <v>720000</v>
      </c>
    </row>
    <row customHeight="1" ht="17.25">
      <c r="A25" s="21"/>
      <c r="B25" s="17"/>
      <c r="C25" s="19" t="s">
        <v>36</v>
      </c>
      <c r="D25" s="17"/>
    </row>
    <row customHeight="1" ht="17.25">
      <c r="A26" s="21"/>
      <c r="B26" s="17"/>
      <c r="C26" s="20" t="s">
        <v>37</v>
      </c>
      <c r="D26" s="17"/>
    </row>
    <row customHeight="1" ht="17.25">
      <c r="A27" s="21"/>
      <c r="B27" s="17"/>
      <c r="C27" s="19" t="s">
        <v>38</v>
      </c>
      <c r="D27" s="17"/>
    </row>
    <row customHeight="1" ht="16.5">
      <c r="A28" s="21"/>
      <c r="B28" s="17"/>
      <c r="C28" s="19" t="s">
        <v>39</v>
      </c>
      <c r="D28" s="17"/>
    </row>
    <row customHeight="1" ht="16.5">
      <c r="A29" s="21"/>
      <c r="B29" s="17"/>
      <c r="C29" s="20" t="s">
        <v>40</v>
      </c>
      <c r="D29" s="17"/>
    </row>
    <row customHeight="1" ht="17.25">
      <c r="A30" s="21"/>
      <c r="B30" s="17"/>
      <c r="C30" s="20" t="s">
        <v>41</v>
      </c>
      <c r="D30" s="17"/>
    </row>
    <row customHeight="1" ht="17.25">
      <c r="A31" s="21"/>
      <c r="B31" s="17"/>
      <c r="C31" s="19" t="s">
        <v>42</v>
      </c>
      <c r="D31" s="17"/>
    </row>
    <row customHeight="1" ht="16.5">
      <c r="A32" s="21" t="s">
        <v>43</v>
      </c>
      <c r="B32" s="17">
        <v>19845965.28</v>
      </c>
      <c r="C32" s="21" t="s">
        <v>44</v>
      </c>
      <c r="D32" s="17">
        <v>19845965.28</v>
      </c>
    </row>
    <row customHeight="1" ht="16.5">
      <c r="A33" s="20" t="s">
        <v>45</v>
      </c>
      <c r="B33" s="17"/>
      <c r="C33" s="20" t="s">
        <v>46</v>
      </c>
      <c r="D33" s="17"/>
    </row>
    <row customHeight="1" ht="16.5">
      <c r="A34" s="19" t="s">
        <v>47</v>
      </c>
      <c r="B34" s="17"/>
      <c r="C34" s="19" t="s">
        <v>47</v>
      </c>
      <c r="D34" s="17"/>
    </row>
    <row customHeight="1" ht="16.5">
      <c r="A35" s="19" t="s">
        <v>48</v>
      </c>
      <c r="B35" s="17"/>
      <c r="C35" s="19" t="s">
        <v>48</v>
      </c>
      <c r="D35" s="17"/>
    </row>
    <row customHeight="1" ht="16.5">
      <c r="A36" s="22" t="s">
        <v>49</v>
      </c>
      <c r="B36" s="17">
        <v>19845965.28</v>
      </c>
      <c r="C36" s="22" t="s">
        <v>50</v>
      </c>
      <c r="D36" s="17">
        <v>19845965.28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5A53D11-F801-233D-3F16-05F8CC5A20FB}" mc:Ignorable="x14ac xr xr2 xr3">
  <sheetPr>
    <outlinePr summaryRight="0"/>
    <pageSetUpPr fitToPage="1"/>
  </sheetPr>
  <dimension ref="A1:F9"/>
  <sheetViews>
    <sheetView topLeftCell="A1" showZeros="0" workbookViewId="0"/>
  </sheetViews>
  <sheetFormatPr defaultColWidth="9.140625" customHeight="1" defaultRowHeight="14.25"/>
  <cols>
    <col min="1" max="1" width="32.140625" customWidth="1"/>
    <col min="2" max="2" width="20.7109375" customWidth="1"/>
    <col min="3" max="3" width="32.140625" customWidth="1"/>
    <col min="4" max="4" width="27.7109375" customWidth="1"/>
    <col min="5" max="6" width="36.7109375" customWidth="1"/>
  </cols>
  <sheetData>
    <row customHeight="1" ht="12">
      <c r="A1" s="140">
        <v>1</v>
      </c>
      <c r="B1" s="141">
        <v>0</v>
      </c>
      <c r="C1" s="140">
        <v>1</v>
      </c>
      <c r="D1" s="69"/>
      <c r="E1" s="69"/>
      <c r="F1" s="126" t="s">
        <v>334</v>
      </c>
    </row>
    <row customHeight="1" ht="42">
      <c r="A2" s="142">
        <f>"2026"&amp;"年部门政府性基金预算支出预算表"</f>
      </c>
      <c r="B2" s="143" t="s">
        <v>335</v>
      </c>
      <c r="C2" s="144"/>
      <c r="D2" s="67"/>
      <c r="E2" s="67"/>
      <c r="F2" s="67"/>
    </row>
    <row customHeight="1" ht="13.5">
      <c r="A3" s="68">
        <f>"单位名称："&amp;"昆明市人民政府外事办公室"</f>
      </c>
      <c r="B3" s="68" t="s">
        <v>336</v>
      </c>
      <c r="C3" s="140"/>
      <c r="D3" s="69"/>
      <c r="E3" s="69"/>
      <c r="F3" s="126" t="s">
        <v>1</v>
      </c>
    </row>
    <row customHeight="1" ht="19.5">
      <c r="A4" s="72" t="s">
        <v>177</v>
      </c>
      <c r="B4" s="145" t="s">
        <v>71</v>
      </c>
      <c r="C4" s="72" t="s">
        <v>72</v>
      </c>
      <c r="D4" s="111" t="s">
        <v>337</v>
      </c>
      <c r="E4" s="74"/>
      <c r="F4" s="75"/>
    </row>
    <row customHeight="1" ht="18.75">
      <c r="A5" s="110"/>
      <c r="B5" s="146"/>
      <c r="C5" s="110"/>
      <c r="D5" s="147" t="s">
        <v>54</v>
      </c>
      <c r="E5" s="111" t="s">
        <v>74</v>
      </c>
      <c r="F5" s="147" t="s">
        <v>75</v>
      </c>
    </row>
    <row customHeight="1" ht="18.75">
      <c r="A6" s="137">
        <v>1</v>
      </c>
      <c r="B6" s="148" t="s">
        <v>82</v>
      </c>
      <c r="C6" s="137">
        <v>3</v>
      </c>
      <c r="D6" s="79">
        <v>4</v>
      </c>
      <c r="E6" s="79">
        <v>5</v>
      </c>
      <c r="F6" s="79">
        <v>6</v>
      </c>
    </row>
    <row customHeight="1" ht="21">
      <c r="A7" s="40"/>
      <c r="B7" s="40"/>
      <c r="C7" s="40"/>
      <c r="D7" s="17"/>
      <c r="E7" s="17"/>
      <c r="F7" s="17"/>
    </row>
    <row customHeight="1" ht="21">
      <c r="A8" s="40"/>
      <c r="B8" s="40"/>
      <c r="C8" s="40"/>
      <c r="D8" s="17"/>
      <c r="E8" s="17"/>
      <c r="F8" s="17"/>
    </row>
    <row customHeight="1" ht="18.75">
      <c r="A9" s="27" t="s">
        <v>168</v>
      </c>
      <c r="B9" s="27" t="s">
        <v>168</v>
      </c>
      <c r="C9" s="149" t="s">
        <v>168</v>
      </c>
      <c r="D9" s="17"/>
      <c r="E9" s="17"/>
      <c r="F9" s="17"/>
    </row>
  </sheetData>
  <mergeCells count="7">
    <mergeCell ref="A2:F2"/>
    <mergeCell ref="A9:C9"/>
    <mergeCell ref="D4:F4"/>
    <mergeCell ref="B4:B5"/>
    <mergeCell ref="C4:C5"/>
    <mergeCell ref="A4:A5"/>
    <mergeCell ref="A3:C3"/>
  </mergeCells>
  <printOptions horizontalCentered="1"/>
  <pageMargins left="0.37" right="0.37" top="0.56" bottom="0.56" header="0.48" footer="0.48"/>
  <pageSetup paperSize="9" scale="98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474C43F-9952-1A13-8FC3-5068E417646F}" mc:Ignorable="x14ac xr xr2 xr3">
  <sheetPr>
    <outlinePr summaryRight="0"/>
    <pageSetUpPr fitToPage="1"/>
  </sheetPr>
  <dimension ref="A1:Q14"/>
  <sheetViews>
    <sheetView topLeftCell="A1" showZeros="0" workbookViewId="0"/>
  </sheetViews>
  <sheetFormatPr defaultColWidth="9.140625" customHeight="1" defaultRowHeight="14.25"/>
  <cols>
    <col min="1" max="1" width="32.57421875" customWidth="1"/>
    <col min="2" max="2" width="21.7109375" customWidth="1"/>
    <col min="3" max="3" width="35.28125" customWidth="1"/>
    <col min="4" max="4" width="7.7109375" customWidth="1"/>
    <col min="5" max="5" width="11.140625" customWidth="1"/>
    <col min="6" max="6" width="13.28125" customWidth="1"/>
    <col min="7" max="16" width="20.00390625" customWidth="1"/>
    <col min="17" max="17" width="19.8515625" customWidth="1"/>
  </cols>
  <sheetData>
    <row customHeight="1" ht="15.75">
      <c r="P1" s="99"/>
      <c r="Q1" s="99" t="s">
        <v>338</v>
      </c>
    </row>
    <row customHeight="1" ht="41.25">
      <c r="A2" s="150">
        <f>"2026"&amp;"年部门政府采购预算表"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0"/>
      <c r="L2" s="101"/>
      <c r="M2" s="101"/>
      <c r="N2" s="100"/>
      <c r="O2" s="101"/>
      <c r="P2" s="100"/>
      <c r="Q2" s="100"/>
    </row>
    <row customHeight="1" ht="18.75">
      <c r="A3" s="89">
        <f>"单位名称："&amp;"昆明市人民政府外事办公室"</f>
      </c>
      <c r="B3" s="104"/>
      <c r="C3" s="104"/>
      <c r="D3" s="104"/>
      <c r="E3" s="104"/>
      <c r="F3" s="104"/>
      <c r="G3" s="104"/>
      <c r="H3" s="104"/>
      <c r="I3" s="104"/>
      <c r="J3" s="104"/>
      <c r="P3" s="151"/>
      <c r="Q3" s="126" t="s">
        <v>1</v>
      </c>
    </row>
    <row customHeight="1" ht="15.75">
      <c r="A4" s="127" t="s">
        <v>339</v>
      </c>
      <c r="B4" s="152" t="s">
        <v>340</v>
      </c>
      <c r="C4" s="152" t="s">
        <v>341</v>
      </c>
      <c r="D4" s="152" t="s">
        <v>342</v>
      </c>
      <c r="E4" s="152" t="s">
        <v>343</v>
      </c>
      <c r="F4" s="152" t="s">
        <v>344</v>
      </c>
      <c r="G4" s="153" t="s">
        <v>184</v>
      </c>
      <c r="H4" s="153"/>
      <c r="I4" s="153"/>
      <c r="J4" s="153"/>
      <c r="K4" s="107"/>
      <c r="L4" s="153"/>
      <c r="M4" s="153"/>
      <c r="N4" s="106"/>
      <c r="O4" s="153"/>
      <c r="P4" s="107"/>
      <c r="Q4" s="108"/>
    </row>
    <row customHeight="1" ht="17.25">
      <c r="A5" s="129"/>
      <c r="B5" s="154"/>
      <c r="C5" s="154"/>
      <c r="D5" s="154"/>
      <c r="E5" s="154"/>
      <c r="F5" s="154"/>
      <c r="G5" s="154" t="s">
        <v>54</v>
      </c>
      <c r="H5" s="154" t="s">
        <v>57</v>
      </c>
      <c r="I5" s="154" t="s">
        <v>345</v>
      </c>
      <c r="J5" s="154" t="s">
        <v>346</v>
      </c>
      <c r="K5" s="155" t="s">
        <v>347</v>
      </c>
      <c r="L5" s="156" t="s">
        <v>348</v>
      </c>
      <c r="M5" s="156"/>
      <c r="N5" s="157"/>
      <c r="O5" s="156"/>
      <c r="P5" s="158"/>
      <c r="Q5" s="159"/>
    </row>
    <row customHeight="1" ht="54">
      <c r="A6" s="132"/>
      <c r="B6" s="160"/>
      <c r="C6" s="160"/>
      <c r="D6" s="160"/>
      <c r="E6" s="160"/>
      <c r="F6" s="160"/>
      <c r="G6" s="160"/>
      <c r="H6" s="160" t="s">
        <v>56</v>
      </c>
      <c r="I6" s="160"/>
      <c r="J6" s="160"/>
      <c r="K6" s="161"/>
      <c r="L6" s="160" t="s">
        <v>56</v>
      </c>
      <c r="M6" s="160" t="s">
        <v>63</v>
      </c>
      <c r="N6" s="159" t="s">
        <v>64</v>
      </c>
      <c r="O6" s="160" t="s">
        <v>65</v>
      </c>
      <c r="P6" s="161" t="s">
        <v>66</v>
      </c>
      <c r="Q6" s="159" t="s">
        <v>67</v>
      </c>
    </row>
    <row customHeight="1" ht="18">
      <c r="A7" s="162">
        <v>1</v>
      </c>
      <c r="B7" s="163">
        <v>2</v>
      </c>
      <c r="C7" s="162">
        <v>3</v>
      </c>
      <c r="D7" s="162">
        <v>4</v>
      </c>
      <c r="E7" s="163">
        <v>5</v>
      </c>
      <c r="F7" s="162">
        <v>6</v>
      </c>
      <c r="G7" s="162">
        <v>7</v>
      </c>
      <c r="H7" s="163">
        <v>8</v>
      </c>
      <c r="I7" s="162">
        <v>9</v>
      </c>
      <c r="J7" s="162">
        <v>10</v>
      </c>
      <c r="K7" s="163">
        <v>11</v>
      </c>
      <c r="L7" s="162">
        <v>12</v>
      </c>
      <c r="M7" s="162">
        <v>13</v>
      </c>
      <c r="N7" s="163">
        <v>14</v>
      </c>
      <c r="O7" s="162">
        <v>15</v>
      </c>
      <c r="P7" s="162">
        <v>16</v>
      </c>
      <c r="Q7" s="163">
        <v>17</v>
      </c>
    </row>
    <row customHeight="1" ht="21">
      <c r="A8" s="164" t="s">
        <v>69</v>
      </c>
      <c r="B8" s="165"/>
      <c r="C8" s="165"/>
      <c r="D8" s="165"/>
      <c r="E8" s="166"/>
      <c r="F8" s="17">
        <v>44000</v>
      </c>
      <c r="G8" s="17">
        <v>44000</v>
      </c>
      <c r="H8" s="17">
        <v>44000</v>
      </c>
      <c r="I8" s="17"/>
      <c r="J8" s="17"/>
      <c r="K8" s="17"/>
      <c r="L8" s="17"/>
      <c r="M8" s="17"/>
      <c r="N8" s="17"/>
      <c r="O8" s="17"/>
      <c r="P8" s="17"/>
      <c r="Q8" s="17"/>
    </row>
    <row customHeight="1" ht="21">
      <c r="A9" s="167" t="s">
        <v>69</v>
      </c>
      <c r="B9" s="165"/>
      <c r="C9" s="165"/>
      <c r="D9" s="165"/>
      <c r="E9" s="166"/>
      <c r="F9" s="17">
        <v>44000</v>
      </c>
      <c r="G9" s="17">
        <v>44000</v>
      </c>
      <c r="H9" s="17">
        <v>44000</v>
      </c>
      <c r="I9" s="17"/>
      <c r="J9" s="17"/>
      <c r="K9" s="17"/>
      <c r="L9" s="17"/>
      <c r="M9" s="17"/>
      <c r="N9" s="17"/>
      <c r="O9" s="17"/>
      <c r="P9" s="17"/>
      <c r="Q9" s="17"/>
    </row>
    <row customHeight="1" ht="21">
      <c r="A10" s="168" t="s">
        <v>219</v>
      </c>
      <c r="B10" s="165" t="s">
        <v>349</v>
      </c>
      <c r="C10" s="165" t="s">
        <v>349</v>
      </c>
      <c r="D10" s="165" t="s">
        <v>350</v>
      </c>
      <c r="E10" s="166">
        <v>800</v>
      </c>
      <c r="F10" s="17">
        <v>7200</v>
      </c>
      <c r="G10" s="17">
        <v>7200</v>
      </c>
      <c r="H10" s="17">
        <v>7200</v>
      </c>
      <c r="I10" s="17"/>
      <c r="J10" s="17"/>
      <c r="K10" s="17"/>
      <c r="L10" s="17"/>
      <c r="M10" s="17"/>
      <c r="N10" s="17"/>
      <c r="O10" s="17"/>
      <c r="P10" s="17"/>
      <c r="Q10" s="17"/>
    </row>
    <row customHeight="1" ht="21">
      <c r="A11" s="168" t="s">
        <v>219</v>
      </c>
      <c r="B11" s="165" t="s">
        <v>351</v>
      </c>
      <c r="C11" s="165" t="s">
        <v>352</v>
      </c>
      <c r="D11" s="165" t="s">
        <v>313</v>
      </c>
      <c r="E11" s="166">
        <v>2</v>
      </c>
      <c r="F11" s="17">
        <v>8000</v>
      </c>
      <c r="G11" s="17">
        <v>8000</v>
      </c>
      <c r="H11" s="17">
        <v>8000</v>
      </c>
      <c r="I11" s="17"/>
      <c r="J11" s="17"/>
      <c r="K11" s="17"/>
      <c r="L11" s="17"/>
      <c r="M11" s="17"/>
      <c r="N11" s="17"/>
      <c r="O11" s="17"/>
      <c r="P11" s="17"/>
      <c r="Q11" s="17"/>
    </row>
    <row customHeight="1" ht="21">
      <c r="A12" s="168" t="s">
        <v>219</v>
      </c>
      <c r="B12" s="165" t="s">
        <v>353</v>
      </c>
      <c r="C12" s="165" t="s">
        <v>353</v>
      </c>
      <c r="D12" s="165" t="s">
        <v>354</v>
      </c>
      <c r="E12" s="166">
        <v>1</v>
      </c>
      <c r="F12" s="17">
        <v>3600</v>
      </c>
      <c r="G12" s="17">
        <v>3600</v>
      </c>
      <c r="H12" s="17">
        <v>3600</v>
      </c>
      <c r="I12" s="17"/>
      <c r="J12" s="17"/>
      <c r="K12" s="17"/>
      <c r="L12" s="17"/>
      <c r="M12" s="17"/>
      <c r="N12" s="17"/>
      <c r="O12" s="17"/>
      <c r="P12" s="17"/>
      <c r="Q12" s="17"/>
    </row>
    <row customHeight="1" ht="21">
      <c r="A13" s="168" t="s">
        <v>230</v>
      </c>
      <c r="B13" s="165" t="s">
        <v>355</v>
      </c>
      <c r="C13" s="165" t="s">
        <v>356</v>
      </c>
      <c r="D13" s="165" t="s">
        <v>357</v>
      </c>
      <c r="E13" s="166">
        <v>12</v>
      </c>
      <c r="F13" s="17">
        <v>25200</v>
      </c>
      <c r="G13" s="17">
        <v>25200</v>
      </c>
      <c r="H13" s="17">
        <v>25200</v>
      </c>
      <c r="I13" s="17"/>
      <c r="J13" s="17"/>
      <c r="K13" s="17"/>
      <c r="L13" s="17"/>
      <c r="M13" s="17"/>
      <c r="N13" s="17"/>
      <c r="O13" s="17"/>
      <c r="P13" s="17"/>
      <c r="Q13" s="17"/>
    </row>
    <row customHeight="1" ht="21">
      <c r="A14" s="169" t="s">
        <v>168</v>
      </c>
      <c r="B14" s="170"/>
      <c r="C14" s="170"/>
      <c r="D14" s="170"/>
      <c r="E14" s="36"/>
      <c r="F14" s="17">
        <v>44000</v>
      </c>
      <c r="G14" s="17">
        <v>44000</v>
      </c>
      <c r="H14" s="17">
        <v>44000</v>
      </c>
      <c r="I14" s="17"/>
      <c r="J14" s="17"/>
      <c r="K14" s="17"/>
      <c r="L14" s="17"/>
      <c r="M14" s="17"/>
      <c r="N14" s="17"/>
      <c r="O14" s="17"/>
      <c r="P14" s="17"/>
      <c r="Q14" s="17"/>
    </row>
  </sheetData>
  <mergeCells count="16">
    <mergeCell ref="A14:E14"/>
    <mergeCell ref="H5:H6"/>
    <mergeCell ref="L5:Q5"/>
    <mergeCell ref="A2:Q2"/>
    <mergeCell ref="A4:A6"/>
    <mergeCell ref="B4:B6"/>
    <mergeCell ref="C4:C6"/>
    <mergeCell ref="D4:D6"/>
    <mergeCell ref="E4:E6"/>
    <mergeCell ref="F4:F6"/>
    <mergeCell ref="G4:Q4"/>
    <mergeCell ref="I5:I6"/>
    <mergeCell ref="J5:J6"/>
    <mergeCell ref="A3:F3"/>
    <mergeCell ref="K5:K6"/>
    <mergeCell ref="G5:G6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9713465-AA5C-6522-F534-5E77E2ED46A3}" mc:Ignorable="x14ac xr xr2 xr3">
  <sheetPr>
    <outlinePr summaryRight="0"/>
    <pageSetUpPr fitToPage="1"/>
  </sheetPr>
  <dimension ref="A1:N19"/>
  <sheetViews>
    <sheetView topLeftCell="A1" showZeros="0" workbookViewId="0"/>
  </sheetViews>
  <sheetFormatPr defaultColWidth="9.140625" customHeight="1" defaultRowHeight="14.25"/>
  <cols>
    <col min="1" max="3" width="39.140625" customWidth="1"/>
    <col min="4" max="12" width="20.421875" customWidth="1"/>
    <col min="13" max="14" width="20.28125" customWidth="1"/>
  </cols>
  <sheetData>
    <row customHeight="1" ht="16.5">
      <c r="A1" s="171"/>
      <c r="B1" s="98"/>
      <c r="C1" s="98"/>
      <c r="D1" s="171"/>
      <c r="E1" s="171"/>
      <c r="F1" s="171"/>
      <c r="G1" s="171"/>
      <c r="H1" s="172"/>
      <c r="I1" s="171"/>
      <c r="J1" s="171"/>
      <c r="K1" s="98"/>
      <c r="L1" s="171"/>
      <c r="M1" s="173"/>
      <c r="N1" s="173" t="s">
        <v>358</v>
      </c>
    </row>
    <row customHeight="1" ht="41.25">
      <c r="A2" s="174">
        <f>"2026"&amp;"年部门政府购买服务预算表"</f>
      </c>
      <c r="B2" s="100"/>
      <c r="C2" s="100"/>
      <c r="D2" s="175"/>
      <c r="E2" s="175"/>
      <c r="F2" s="175"/>
      <c r="G2" s="175"/>
      <c r="H2" s="176"/>
      <c r="I2" s="175"/>
      <c r="J2" s="175"/>
      <c r="K2" s="100"/>
      <c r="L2" s="175"/>
      <c r="M2" s="176"/>
      <c r="N2" s="100"/>
    </row>
    <row customHeight="1" ht="22.5">
      <c r="A3" s="177">
        <f>"单位名称："&amp;"昆明市人民政府外事办公室"</f>
      </c>
      <c r="B3" s="103"/>
      <c r="C3" s="103"/>
      <c r="D3" s="178"/>
      <c r="E3" s="178"/>
      <c r="F3" s="178"/>
      <c r="G3" s="178"/>
      <c r="H3" s="172"/>
      <c r="I3" s="171"/>
      <c r="J3" s="171"/>
      <c r="K3" s="98"/>
      <c r="L3" s="171"/>
      <c r="M3" s="179"/>
      <c r="N3" s="173" t="s">
        <v>1</v>
      </c>
    </row>
    <row customHeight="1" ht="24">
      <c r="A4" s="127" t="s">
        <v>339</v>
      </c>
      <c r="B4" s="180" t="s">
        <v>359</v>
      </c>
      <c r="C4" s="180" t="s">
        <v>360</v>
      </c>
      <c r="D4" s="153" t="s">
        <v>184</v>
      </c>
      <c r="E4" s="153"/>
      <c r="F4" s="153"/>
      <c r="G4" s="153"/>
      <c r="H4" s="107"/>
      <c r="I4" s="153"/>
      <c r="J4" s="153"/>
      <c r="K4" s="106"/>
      <c r="L4" s="153"/>
      <c r="M4" s="107"/>
      <c r="N4" s="108"/>
    </row>
    <row customHeight="1" ht="24">
      <c r="A5" s="129"/>
      <c r="B5" s="181"/>
      <c r="C5" s="181"/>
      <c r="D5" s="154" t="s">
        <v>54</v>
      </c>
      <c r="E5" s="154" t="s">
        <v>57</v>
      </c>
      <c r="F5" s="154" t="s">
        <v>345</v>
      </c>
      <c r="G5" s="154" t="s">
        <v>346</v>
      </c>
      <c r="H5" s="155" t="s">
        <v>347</v>
      </c>
      <c r="I5" s="156" t="s">
        <v>348</v>
      </c>
      <c r="J5" s="156"/>
      <c r="K5" s="157"/>
      <c r="L5" s="156"/>
      <c r="M5" s="158"/>
      <c r="N5" s="159"/>
    </row>
    <row customHeight="1" ht="54">
      <c r="A6" s="132"/>
      <c r="B6" s="159"/>
      <c r="C6" s="159"/>
      <c r="D6" s="160"/>
      <c r="E6" s="160" t="s">
        <v>56</v>
      </c>
      <c r="F6" s="160"/>
      <c r="G6" s="160"/>
      <c r="H6" s="161"/>
      <c r="I6" s="160" t="s">
        <v>56</v>
      </c>
      <c r="J6" s="160" t="s">
        <v>63</v>
      </c>
      <c r="K6" s="159" t="s">
        <v>64</v>
      </c>
      <c r="L6" s="160" t="s">
        <v>65</v>
      </c>
      <c r="M6" s="161" t="s">
        <v>66</v>
      </c>
      <c r="N6" s="159" t="s">
        <v>67</v>
      </c>
    </row>
    <row customHeight="1" ht="17.25">
      <c r="A7" s="78">
        <v>1</v>
      </c>
      <c r="B7" s="78">
        <v>2</v>
      </c>
      <c r="C7" s="78">
        <v>3</v>
      </c>
      <c r="D7" s="78">
        <v>4</v>
      </c>
      <c r="E7" s="78">
        <v>5</v>
      </c>
      <c r="F7" s="78">
        <v>6</v>
      </c>
      <c r="G7" s="78">
        <v>7</v>
      </c>
      <c r="H7" s="78">
        <v>8</v>
      </c>
      <c r="I7" s="78">
        <v>9</v>
      </c>
      <c r="J7" s="78">
        <v>10</v>
      </c>
      <c r="K7" s="78">
        <v>11</v>
      </c>
      <c r="L7" s="78">
        <v>12</v>
      </c>
      <c r="M7" s="78">
        <v>13</v>
      </c>
      <c r="N7" s="78">
        <v>14</v>
      </c>
    </row>
    <row customHeight="1" ht="21">
      <c r="A8" s="164" t="s">
        <v>69</v>
      </c>
      <c r="B8" s="182"/>
      <c r="C8" s="182"/>
      <c r="D8" s="17">
        <v>863880</v>
      </c>
      <c r="E8" s="17">
        <v>863880</v>
      </c>
      <c r="F8" s="17"/>
      <c r="G8" s="17"/>
      <c r="H8" s="17"/>
      <c r="I8" s="17"/>
      <c r="J8" s="17"/>
      <c r="K8" s="17"/>
      <c r="L8" s="17"/>
      <c r="M8" s="17"/>
      <c r="N8" s="17"/>
    </row>
    <row customHeight="1" ht="21">
      <c r="A9" s="167" t="s">
        <v>69</v>
      </c>
      <c r="B9" s="182"/>
      <c r="C9" s="182"/>
      <c r="D9" s="17">
        <v>863880</v>
      </c>
      <c r="E9" s="17">
        <v>863880</v>
      </c>
      <c r="F9" s="17"/>
      <c r="G9" s="17"/>
      <c r="H9" s="17"/>
      <c r="I9" s="17"/>
      <c r="J9" s="17"/>
      <c r="K9" s="17"/>
      <c r="L9" s="17"/>
      <c r="M9" s="17"/>
      <c r="N9" s="17"/>
    </row>
    <row customHeight="1" ht="21">
      <c r="A10" s="168" t="s">
        <v>219</v>
      </c>
      <c r="B10" s="182" t="s">
        <v>352</v>
      </c>
      <c r="C10" s="182" t="s">
        <v>361</v>
      </c>
      <c r="D10" s="17">
        <v>8000</v>
      </c>
      <c r="E10" s="17">
        <v>8000</v>
      </c>
      <c r="F10" s="17"/>
      <c r="G10" s="17"/>
      <c r="H10" s="17"/>
      <c r="I10" s="17"/>
      <c r="J10" s="17"/>
      <c r="K10" s="17"/>
      <c r="L10" s="17"/>
      <c r="M10" s="17"/>
      <c r="N10" s="17"/>
    </row>
    <row customHeight="1" ht="21">
      <c r="A11" s="168" t="s">
        <v>230</v>
      </c>
      <c r="B11" s="182" t="s">
        <v>362</v>
      </c>
      <c r="C11" s="182" t="s">
        <v>363</v>
      </c>
      <c r="D11" s="17">
        <v>10000</v>
      </c>
      <c r="E11" s="17">
        <v>10000</v>
      </c>
      <c r="F11" s="17"/>
      <c r="G11" s="17"/>
      <c r="H11" s="17"/>
      <c r="I11" s="17"/>
      <c r="J11" s="17"/>
      <c r="K11" s="17"/>
      <c r="L11" s="17"/>
      <c r="M11" s="17"/>
      <c r="N11" s="17"/>
    </row>
    <row customHeight="1" ht="21">
      <c r="A12" s="168" t="s">
        <v>230</v>
      </c>
      <c r="B12" s="182" t="s">
        <v>364</v>
      </c>
      <c r="C12" s="182" t="s">
        <v>365</v>
      </c>
      <c r="D12" s="17">
        <v>25000</v>
      </c>
      <c r="E12" s="17">
        <v>25000</v>
      </c>
      <c r="F12" s="17"/>
      <c r="G12" s="17"/>
      <c r="H12" s="17"/>
      <c r="I12" s="17"/>
      <c r="J12" s="17"/>
      <c r="K12" s="17"/>
      <c r="L12" s="17"/>
      <c r="M12" s="17"/>
      <c r="N12" s="17"/>
    </row>
    <row customHeight="1" ht="21">
      <c r="A13" s="168" t="s">
        <v>230</v>
      </c>
      <c r="B13" s="182" t="s">
        <v>366</v>
      </c>
      <c r="C13" s="182" t="s">
        <v>361</v>
      </c>
      <c r="D13" s="17">
        <v>8000</v>
      </c>
      <c r="E13" s="17">
        <v>8000</v>
      </c>
      <c r="F13" s="17"/>
      <c r="G13" s="17"/>
      <c r="H13" s="17"/>
      <c r="I13" s="17"/>
      <c r="J13" s="17"/>
      <c r="K13" s="17"/>
      <c r="L13" s="17"/>
      <c r="M13" s="17"/>
      <c r="N13" s="17"/>
    </row>
    <row customHeight="1" ht="21">
      <c r="A14" s="168" t="s">
        <v>230</v>
      </c>
      <c r="B14" s="182" t="s">
        <v>355</v>
      </c>
      <c r="C14" s="182" t="s">
        <v>367</v>
      </c>
      <c r="D14" s="17">
        <v>25200</v>
      </c>
      <c r="E14" s="17">
        <v>25200</v>
      </c>
      <c r="F14" s="17"/>
      <c r="G14" s="17"/>
      <c r="H14" s="17"/>
      <c r="I14" s="17"/>
      <c r="J14" s="17"/>
      <c r="K14" s="17"/>
      <c r="L14" s="17"/>
      <c r="M14" s="17"/>
      <c r="N14" s="17"/>
    </row>
    <row customHeight="1" ht="21">
      <c r="A15" s="168" t="s">
        <v>230</v>
      </c>
      <c r="B15" s="182" t="s">
        <v>368</v>
      </c>
      <c r="C15" s="182" t="s">
        <v>369</v>
      </c>
      <c r="D15" s="17">
        <v>34680</v>
      </c>
      <c r="E15" s="17">
        <v>34680</v>
      </c>
      <c r="F15" s="17"/>
      <c r="G15" s="17"/>
      <c r="H15" s="17"/>
      <c r="I15" s="17"/>
      <c r="J15" s="17"/>
      <c r="K15" s="17"/>
      <c r="L15" s="17"/>
      <c r="M15" s="17"/>
      <c r="N15" s="17"/>
    </row>
    <row customHeight="1" ht="21">
      <c r="A16" s="168" t="s">
        <v>230</v>
      </c>
      <c r="B16" s="182" t="s">
        <v>370</v>
      </c>
      <c r="C16" s="182" t="s">
        <v>371</v>
      </c>
      <c r="D16" s="17">
        <v>13000</v>
      </c>
      <c r="E16" s="17">
        <v>13000</v>
      </c>
      <c r="F16" s="17"/>
      <c r="G16" s="17"/>
      <c r="H16" s="17"/>
      <c r="I16" s="17"/>
      <c r="J16" s="17"/>
      <c r="K16" s="17"/>
      <c r="L16" s="17"/>
      <c r="M16" s="17"/>
      <c r="N16" s="17"/>
    </row>
    <row customHeight="1" ht="21">
      <c r="A17" s="168" t="s">
        <v>264</v>
      </c>
      <c r="B17" s="182" t="s">
        <v>372</v>
      </c>
      <c r="C17" s="182" t="s">
        <v>373</v>
      </c>
      <c r="D17" s="17">
        <v>500000</v>
      </c>
      <c r="E17" s="17">
        <v>500000</v>
      </c>
      <c r="F17" s="17"/>
      <c r="G17" s="17"/>
      <c r="H17" s="17"/>
      <c r="I17" s="17"/>
      <c r="J17" s="17"/>
      <c r="K17" s="17"/>
      <c r="L17" s="17"/>
      <c r="M17" s="17"/>
      <c r="N17" s="17"/>
    </row>
    <row customHeight="1" ht="21">
      <c r="A18" s="168" t="s">
        <v>264</v>
      </c>
      <c r="B18" s="182" t="s">
        <v>374</v>
      </c>
      <c r="C18" s="182" t="s">
        <v>369</v>
      </c>
      <c r="D18" s="17">
        <v>240000</v>
      </c>
      <c r="E18" s="17">
        <v>240000</v>
      </c>
      <c r="F18" s="17"/>
      <c r="G18" s="17"/>
      <c r="H18" s="17"/>
      <c r="I18" s="17"/>
      <c r="J18" s="17"/>
      <c r="K18" s="17"/>
      <c r="L18" s="17"/>
      <c r="M18" s="17"/>
      <c r="N18" s="17"/>
    </row>
    <row customHeight="1" ht="21">
      <c r="A19" s="169" t="s">
        <v>168</v>
      </c>
      <c r="B19" s="183"/>
      <c r="C19" s="183"/>
      <c r="D19" s="17">
        <v>863880</v>
      </c>
      <c r="E19" s="17">
        <v>863880</v>
      </c>
      <c r="F19" s="17"/>
      <c r="G19" s="17"/>
      <c r="H19" s="17"/>
      <c r="I19" s="17"/>
      <c r="J19" s="17"/>
      <c r="K19" s="17"/>
      <c r="L19" s="17"/>
      <c r="M19" s="17"/>
      <c r="N19" s="17"/>
    </row>
  </sheetData>
  <mergeCells count="13">
    <mergeCell ref="A19:C19"/>
    <mergeCell ref="E5:E6"/>
    <mergeCell ref="B4:B6"/>
    <mergeCell ref="C4:C6"/>
    <mergeCell ref="A2:N2"/>
    <mergeCell ref="A4:A6"/>
    <mergeCell ref="D4:N4"/>
    <mergeCell ref="F5:F6"/>
    <mergeCell ref="G5:G6"/>
    <mergeCell ref="A3:C3"/>
    <mergeCell ref="H5:H6"/>
    <mergeCell ref="D5:D6"/>
    <mergeCell ref="I5:N5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877E9CE-3736-076E-3C98-061133E44894}" mc:Ignorable="x14ac xr xr2 xr3">
  <sheetPr>
    <outlinePr summaryRight="0"/>
    <pageSetUpPr fitToPage="1"/>
  </sheetPr>
  <dimension ref="A1:Y8"/>
  <sheetViews>
    <sheetView topLeftCell="U1" showZeros="0" workbookViewId="0"/>
  </sheetViews>
  <sheetFormatPr defaultColWidth="9.140625" customHeight="1" defaultRowHeight="14.25"/>
  <cols>
    <col min="1" max="1" width="37.7109375" customWidth="1"/>
    <col min="2" max="25" width="20.00390625" customWidth="1"/>
  </cols>
  <sheetData>
    <row customHeight="1" ht="17.25">
      <c r="D1" s="66"/>
      <c r="W1" s="99"/>
      <c r="X1" s="99"/>
      <c r="Y1" s="99" t="s">
        <v>375</v>
      </c>
    </row>
    <row customHeight="1" ht="41.25">
      <c r="A2" s="150">
        <f>"2026"&amp;"年市对下转移支付预算表"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0"/>
      <c r="X2" s="100"/>
      <c r="Y2" s="100"/>
    </row>
    <row customHeight="1" ht="18">
      <c r="A3" s="177">
        <f>"单位名称："&amp;"昆明市人民政府外事办公室"</f>
      </c>
      <c r="B3" s="178"/>
      <c r="C3" s="178"/>
      <c r="D3" s="184"/>
      <c r="E3" s="171"/>
      <c r="F3" s="171"/>
      <c r="G3" s="171"/>
      <c r="H3" s="171"/>
      <c r="I3" s="171"/>
      <c r="W3" s="151"/>
      <c r="X3" s="151"/>
      <c r="Y3" s="151" t="s">
        <v>1</v>
      </c>
    </row>
    <row customHeight="1" ht="19.5">
      <c r="A4" s="128" t="s">
        <v>376</v>
      </c>
      <c r="B4" s="111" t="s">
        <v>184</v>
      </c>
      <c r="C4" s="74"/>
      <c r="D4" s="74"/>
      <c r="E4" s="111" t="s">
        <v>377</v>
      </c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106"/>
      <c r="X4" s="108"/>
      <c r="Y4" s="108"/>
    </row>
    <row customHeight="1" ht="40.5">
      <c r="A5" s="78"/>
      <c r="B5" s="113" t="s">
        <v>54</v>
      </c>
      <c r="C5" s="127" t="s">
        <v>57</v>
      </c>
      <c r="D5" s="185" t="s">
        <v>345</v>
      </c>
      <c r="E5" s="92" t="s">
        <v>378</v>
      </c>
      <c r="F5" s="92" t="s">
        <v>379</v>
      </c>
      <c r="G5" s="92" t="s">
        <v>380</v>
      </c>
      <c r="H5" s="92" t="s">
        <v>381</v>
      </c>
      <c r="I5" s="92" t="s">
        <v>382</v>
      </c>
      <c r="J5" s="92" t="s">
        <v>383</v>
      </c>
      <c r="K5" s="92" t="s">
        <v>384</v>
      </c>
      <c r="L5" s="92" t="s">
        <v>385</v>
      </c>
      <c r="M5" s="92" t="s">
        <v>386</v>
      </c>
      <c r="N5" s="92" t="s">
        <v>387</v>
      </c>
      <c r="O5" s="92" t="s">
        <v>388</v>
      </c>
      <c r="P5" s="92" t="s">
        <v>389</v>
      </c>
      <c r="Q5" s="92" t="s">
        <v>390</v>
      </c>
      <c r="R5" s="92" t="s">
        <v>391</v>
      </c>
      <c r="S5" s="92" t="s">
        <v>392</v>
      </c>
      <c r="T5" s="92" t="s">
        <v>393</v>
      </c>
      <c r="U5" s="92" t="s">
        <v>394</v>
      </c>
      <c r="V5" s="92" t="s">
        <v>395</v>
      </c>
      <c r="W5" s="92" t="s">
        <v>396</v>
      </c>
      <c r="X5" s="186" t="s">
        <v>397</v>
      </c>
      <c r="Y5" s="186" t="s">
        <v>398</v>
      </c>
    </row>
    <row customHeight="1" ht="19.5">
      <c r="A6" s="134">
        <v>1</v>
      </c>
      <c r="B6" s="134">
        <v>2</v>
      </c>
      <c r="C6" s="134">
        <v>3</v>
      </c>
      <c r="D6" s="84">
        <v>4</v>
      </c>
      <c r="E6" s="118">
        <v>5</v>
      </c>
      <c r="F6" s="134">
        <v>6</v>
      </c>
      <c r="G6" s="134">
        <v>7</v>
      </c>
      <c r="H6" s="84">
        <v>8</v>
      </c>
      <c r="I6" s="134">
        <v>9</v>
      </c>
      <c r="J6" s="134">
        <v>10</v>
      </c>
      <c r="K6" s="134">
        <v>11</v>
      </c>
      <c r="L6" s="84">
        <v>12</v>
      </c>
      <c r="M6" s="134">
        <v>13</v>
      </c>
      <c r="N6" s="134">
        <v>14</v>
      </c>
      <c r="O6" s="134">
        <v>15</v>
      </c>
      <c r="P6" s="84">
        <v>16</v>
      </c>
      <c r="Q6" s="134">
        <v>17</v>
      </c>
      <c r="R6" s="134">
        <v>18</v>
      </c>
      <c r="S6" s="134">
        <v>19</v>
      </c>
      <c r="T6" s="84">
        <v>20</v>
      </c>
      <c r="U6" s="84">
        <v>21</v>
      </c>
      <c r="V6" s="84">
        <v>22</v>
      </c>
      <c r="W6" s="118">
        <v>23</v>
      </c>
      <c r="X6" s="118">
        <v>24</v>
      </c>
      <c r="Y6" s="118">
        <v>25</v>
      </c>
    </row>
    <row customHeight="1" ht="19.5">
      <c r="A7" s="63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customHeight="1" ht="19.5">
      <c r="A8" s="62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</row>
  </sheetData>
  <mergeCells count="5">
    <mergeCell ref="A2:Y2"/>
    <mergeCell ref="A4:A5"/>
    <mergeCell ref="B4:D4"/>
    <mergeCell ref="A3:I3"/>
    <mergeCell ref="E4:Y4"/>
  </mergeCells>
  <printOptions horizontalCentered="1"/>
  <pageMargins left="0.96" right="0.96" top="0.72" bottom="0.72" header="0.00" footer="0.00"/>
  <pageSetup paperSize="9" scale="57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70BE6D4-5CEE-634B-01AF-2C1C4B1628B7}" mc:Ignorable="x14ac xr xr2 xr3">
  <sheetPr>
    <outlinePr summaryRight="0"/>
    <pageSetUpPr fitToPage="1"/>
  </sheetPr>
  <dimension ref="A1:J7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6.5">
      <c r="J1" s="99" t="s">
        <v>399</v>
      </c>
    </row>
    <row customHeight="1" ht="41.25">
      <c r="A2" s="187">
        <f>"2026"&amp;"年市对下转移支付绩效目标表"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"单位名称："&amp;"昆明市人民政府外事办公室"</f>
      </c>
    </row>
    <row customHeight="1" ht="44.25">
      <c r="A4" s="133" t="s">
        <v>268</v>
      </c>
      <c r="B4" s="133" t="s">
        <v>269</v>
      </c>
      <c r="C4" s="133" t="s">
        <v>270</v>
      </c>
      <c r="D4" s="133" t="s">
        <v>271</v>
      </c>
      <c r="E4" s="133" t="s">
        <v>272</v>
      </c>
      <c r="F4" s="137" t="s">
        <v>273</v>
      </c>
      <c r="G4" s="133" t="s">
        <v>274</v>
      </c>
      <c r="H4" s="137" t="s">
        <v>275</v>
      </c>
      <c r="I4" s="137" t="s">
        <v>276</v>
      </c>
      <c r="J4" s="133" t="s">
        <v>277</v>
      </c>
    </row>
    <row customHeight="1" ht="14.25">
      <c r="A5" s="133">
        <v>1</v>
      </c>
      <c r="B5" s="133">
        <v>2</v>
      </c>
      <c r="C5" s="133">
        <v>3</v>
      </c>
      <c r="D5" s="133">
        <v>4</v>
      </c>
      <c r="E5" s="133">
        <v>5</v>
      </c>
      <c r="F5" s="137">
        <v>6</v>
      </c>
      <c r="G5" s="133">
        <v>7</v>
      </c>
      <c r="H5" s="137">
        <v>8</v>
      </c>
      <c r="I5" s="137">
        <v>9</v>
      </c>
      <c r="J5" s="133">
        <v>10</v>
      </c>
    </row>
    <row customHeight="1" ht="42">
      <c r="A6" s="63"/>
      <c r="B6" s="62"/>
      <c r="C6" s="62"/>
      <c r="D6" s="62"/>
      <c r="E6" s="139"/>
      <c r="F6" s="37"/>
      <c r="G6" s="139"/>
      <c r="H6" s="37"/>
      <c r="I6" s="37"/>
      <c r="J6" s="139"/>
    </row>
    <row customHeight="1" ht="42">
      <c r="A7" s="63"/>
      <c r="B7" s="40"/>
      <c r="C7" s="40"/>
      <c r="D7" s="40"/>
      <c r="E7" s="63"/>
      <c r="F7" s="40"/>
      <c r="G7" s="63"/>
      <c r="H7" s="40"/>
      <c r="I7" s="40"/>
      <c r="J7" s="63"/>
    </row>
  </sheetData>
  <mergeCells count="2">
    <mergeCell ref="A2:J2"/>
    <mergeCell ref="A3:H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319D195-63AB-C891-CD9C-C4642BDEADBA}" mc:Ignorable="x14ac xr xr2 xr3">
  <sheetPr>
    <outlinePr summaryRight="0"/>
    <pageSetUpPr fitToPage="1"/>
  </sheetPr>
  <dimension ref="A1:H10"/>
  <sheetViews>
    <sheetView topLeftCell="A1" showZeros="0" workbookViewId="0"/>
  </sheetViews>
  <sheetFormatPr defaultColWidth="10.421875" customHeight="1" defaultRowHeight="14.25"/>
  <cols>
    <col min="1" max="2" width="33.7109375" customWidth="1"/>
    <col min="3" max="3" width="45.57421875" customWidth="1"/>
    <col min="4" max="4" width="27.57421875" customWidth="1"/>
    <col min="5" max="5" width="21.7109375" customWidth="1"/>
    <col min="6" max="8" width="26.28125" customWidth="1"/>
  </cols>
  <sheetData>
    <row customHeight="1" ht="14.25">
      <c r="A1" s="188" t="s">
        <v>400</v>
      </c>
      <c r="B1" s="189"/>
      <c r="C1" s="190"/>
      <c r="D1" s="190"/>
      <c r="E1" s="190"/>
      <c r="F1" s="189"/>
      <c r="G1" s="189"/>
      <c r="H1" s="190"/>
    </row>
    <row customHeight="1" ht="41.25">
      <c r="A2" s="23">
        <f>"2026"&amp;"年新增资产配置预算表"</f>
      </c>
      <c r="B2" s="61"/>
      <c r="C2" s="86"/>
      <c r="D2" s="86"/>
      <c r="E2" s="86"/>
      <c r="F2" s="61"/>
      <c r="G2" s="61"/>
      <c r="H2" s="86"/>
    </row>
    <row customHeight="1" ht="14.25">
      <c r="A3" s="11">
        <f>"单位名称："&amp;"昆明市人民政府外事办公室"</f>
      </c>
      <c r="B3" s="191"/>
      <c r="C3" s="8"/>
      <c r="E3" s="86"/>
      <c r="F3" s="61"/>
      <c r="G3" s="61"/>
      <c r="H3" s="9" t="s">
        <v>1</v>
      </c>
    </row>
    <row customHeight="1" ht="28.5">
      <c r="A4" s="91" t="s">
        <v>177</v>
      </c>
      <c r="B4" s="41" t="s">
        <v>401</v>
      </c>
      <c r="C4" s="91" t="s">
        <v>402</v>
      </c>
      <c r="D4" s="91" t="s">
        <v>403</v>
      </c>
      <c r="E4" s="91" t="s">
        <v>404</v>
      </c>
      <c r="F4" s="92" t="s">
        <v>405</v>
      </c>
      <c r="G4" s="118"/>
      <c r="H4" s="91"/>
    </row>
    <row customHeight="1" ht="21">
      <c r="A5" s="41"/>
      <c r="B5" s="95"/>
      <c r="C5" s="94"/>
      <c r="D5" s="95"/>
      <c r="E5" s="95"/>
      <c r="F5" s="92" t="s">
        <v>343</v>
      </c>
      <c r="G5" s="92" t="s">
        <v>406</v>
      </c>
      <c r="H5" s="92" t="s">
        <v>407</v>
      </c>
    </row>
    <row customHeight="1" ht="17.25">
      <c r="A6" s="54" t="s">
        <v>81</v>
      </c>
      <c r="B6" s="54">
        <v>2</v>
      </c>
      <c r="C6" s="139">
        <v>3</v>
      </c>
      <c r="D6" s="54">
        <v>4</v>
      </c>
      <c r="E6" s="192">
        <v>5</v>
      </c>
      <c r="F6" s="55">
        <v>6</v>
      </c>
      <c r="G6" s="139">
        <v>7</v>
      </c>
      <c r="H6" s="139">
        <v>8</v>
      </c>
    </row>
    <row customHeight="1" ht="19.5">
      <c r="A7" s="56"/>
      <c r="B7" s="19"/>
      <c r="C7" s="63"/>
      <c r="D7" s="40"/>
      <c r="E7" s="55"/>
      <c r="F7" s="193"/>
      <c r="G7" s="194"/>
      <c r="H7" s="194"/>
    </row>
    <row customHeight="1" ht="19.5">
      <c r="A8" s="56"/>
      <c r="B8" s="19"/>
      <c r="C8" s="63"/>
      <c r="D8" s="40"/>
      <c r="E8" s="55"/>
      <c r="F8" s="193"/>
      <c r="G8" s="194"/>
      <c r="H8" s="194"/>
    </row>
    <row customHeight="1" ht="19.5">
      <c r="A9" s="81" t="s">
        <v>54</v>
      </c>
      <c r="B9" s="195"/>
      <c r="C9" s="196"/>
      <c r="D9" s="197"/>
      <c r="E9" s="197"/>
      <c r="F9" s="193"/>
      <c r="G9" s="194"/>
      <c r="H9" s="194"/>
    </row>
    <row customHeight="1" ht="19.5">
      <c r="A10" s="20" t="s">
        <v>408</v>
      </c>
      <c r="B10" s="195"/>
      <c r="C10" s="196"/>
      <c r="D10" s="198"/>
      <c r="E10" s="198"/>
      <c r="F10" s="199"/>
      <c r="G10" s="200"/>
      <c r="H10" s="200"/>
    </row>
  </sheetData>
  <mergeCells count="11">
    <mergeCell ref="A9:E9"/>
    <mergeCell ref="A1:H1"/>
    <mergeCell ref="A2:H2"/>
    <mergeCell ref="A3:B3"/>
    <mergeCell ref="F4:H4"/>
    <mergeCell ref="E4:E5"/>
    <mergeCell ref="D4:D5"/>
    <mergeCell ref="C4:C5"/>
    <mergeCell ref="B4:B5"/>
    <mergeCell ref="A4:A5"/>
    <mergeCell ref="A10:H10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33B9F0F-630E-C7CC-83C5-3325F2794DBC}" mc:Ignorable="x14ac xr xr2 xr3">
  <sheetPr>
    <outlinePr summaryRight="0"/>
    <pageSetUpPr fitToPage="1"/>
  </sheetPr>
  <dimension ref="A1:K10"/>
  <sheetViews>
    <sheetView topLeftCell="A1" showZeros="0" workbookViewId="0"/>
  </sheetViews>
  <sheetFormatPr defaultColWidth="9.140625" customHeight="1" defaultRowHeight="14.25"/>
  <cols>
    <col min="1" max="1" width="19.28125" customWidth="1"/>
    <col min="2" max="2" width="33.8515625" customWidth="1"/>
    <col min="3" max="3" width="23.8515625" customWidth="1"/>
    <col min="4" max="4" width="11.140625" customWidth="1"/>
    <col min="5" max="5" width="17.7109375" customWidth="1"/>
    <col min="6" max="6" width="9.8515625" customWidth="1"/>
    <col min="7" max="7" width="17.7109375" customWidth="1"/>
    <col min="8" max="11" width="23.140625" customWidth="1"/>
  </cols>
  <sheetData>
    <row customHeight="1" ht="14.25">
      <c r="D1" s="124"/>
      <c r="E1" s="124"/>
      <c r="F1" s="124"/>
      <c r="G1" s="124"/>
      <c r="K1" s="99" t="s">
        <v>409</v>
      </c>
    </row>
    <row customHeight="1" ht="41.25">
      <c r="A2" s="201">
        <f>"2026"&amp;"年上级转移支付补助项目支出预算表"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customHeight="1" ht="13.5">
      <c r="A3" s="68">
        <f>"单位名称："&amp;"昆明市人民政府外事办公室"</f>
      </c>
      <c r="B3" s="125"/>
      <c r="C3" s="125"/>
      <c r="D3" s="125"/>
      <c r="E3" s="125"/>
      <c r="F3" s="125"/>
      <c r="G3" s="125"/>
      <c r="H3" s="104"/>
      <c r="I3" s="104"/>
      <c r="J3" s="104"/>
      <c r="K3" s="151" t="s">
        <v>1</v>
      </c>
    </row>
    <row customHeight="1" ht="21.75">
      <c r="A4" s="105" t="s">
        <v>254</v>
      </c>
      <c r="B4" s="105" t="s">
        <v>179</v>
      </c>
      <c r="C4" s="105" t="s">
        <v>255</v>
      </c>
      <c r="D4" s="127" t="s">
        <v>180</v>
      </c>
      <c r="E4" s="127" t="s">
        <v>181</v>
      </c>
      <c r="F4" s="127" t="s">
        <v>182</v>
      </c>
      <c r="G4" s="127" t="s">
        <v>183</v>
      </c>
      <c r="H4" s="128" t="s">
        <v>54</v>
      </c>
      <c r="I4" s="111" t="s">
        <v>410</v>
      </c>
      <c r="J4" s="74"/>
      <c r="K4" s="75"/>
    </row>
    <row customHeight="1" ht="21.75">
      <c r="A5" s="109"/>
      <c r="B5" s="109"/>
      <c r="C5" s="109"/>
      <c r="D5" s="129"/>
      <c r="E5" s="129"/>
      <c r="F5" s="129"/>
      <c r="G5" s="129"/>
      <c r="H5" s="113"/>
      <c r="I5" s="127" t="s">
        <v>57</v>
      </c>
      <c r="J5" s="127" t="s">
        <v>58</v>
      </c>
      <c r="K5" s="127" t="s">
        <v>59</v>
      </c>
    </row>
    <row customHeight="1" ht="40.5">
      <c r="A6" s="117"/>
      <c r="B6" s="117"/>
      <c r="C6" s="117"/>
      <c r="D6" s="132"/>
      <c r="E6" s="132"/>
      <c r="F6" s="132"/>
      <c r="G6" s="132"/>
      <c r="H6" s="78"/>
      <c r="I6" s="132" t="s">
        <v>56</v>
      </c>
      <c r="J6" s="132"/>
      <c r="K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  <c r="H7" s="134">
        <v>8</v>
      </c>
      <c r="I7" s="134">
        <v>9</v>
      </c>
      <c r="J7" s="118">
        <v>10</v>
      </c>
      <c r="K7" s="118">
        <v>11</v>
      </c>
    </row>
    <row customHeight="1" ht="18.75">
      <c r="A8" s="63"/>
      <c r="B8" s="40"/>
      <c r="C8" s="63"/>
      <c r="D8" s="63"/>
      <c r="E8" s="63"/>
      <c r="F8" s="63"/>
      <c r="G8" s="63"/>
      <c r="H8" s="202"/>
      <c r="I8" s="203"/>
      <c r="J8" s="203"/>
      <c r="K8" s="202"/>
    </row>
    <row customHeight="1" ht="18.75">
      <c r="A9" s="19"/>
      <c r="B9" s="40"/>
      <c r="C9" s="40"/>
      <c r="D9" s="40"/>
      <c r="E9" s="40"/>
      <c r="F9" s="40"/>
      <c r="G9" s="40"/>
      <c r="H9" s="204"/>
      <c r="I9" s="204"/>
      <c r="J9" s="204"/>
      <c r="K9" s="202"/>
    </row>
    <row customHeight="1" ht="18.75">
      <c r="A10" s="121" t="s">
        <v>168</v>
      </c>
      <c r="B10" s="135"/>
      <c r="C10" s="135"/>
      <c r="D10" s="135"/>
      <c r="E10" s="135"/>
      <c r="F10" s="135"/>
      <c r="G10" s="60"/>
      <c r="H10" s="204"/>
      <c r="I10" s="204"/>
      <c r="J10" s="204"/>
      <c r="K10" s="202"/>
    </row>
  </sheetData>
  <mergeCells count="15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045BA96-925C-1EA6-4FDF-DEC39ED49E29}" mc:Ignorable="x14ac xr xr2 xr3">
  <sheetPr>
    <outlinePr summaryRight="0"/>
    <pageSetUpPr fitToPage="1"/>
  </sheetPr>
  <dimension ref="A1:G11"/>
  <sheetViews>
    <sheetView topLeftCell="D1" showZeros="0" workbookViewId="0"/>
  </sheetViews>
  <sheetFormatPr defaultColWidth="9.140625" customHeight="1" defaultRowHeight="14.25"/>
  <cols>
    <col min="1" max="1" width="35.28125" customWidth="1"/>
    <col min="2" max="4" width="28.00390625" customWidth="1"/>
    <col min="5" max="7" width="23.8515625" customWidth="1"/>
  </cols>
  <sheetData>
    <row customHeight="1" ht="13.5">
      <c r="D1" s="124"/>
      <c r="G1" s="99" t="s">
        <v>411</v>
      </c>
    </row>
    <row customHeight="1" ht="41.25">
      <c r="A2" s="101">
        <f>"2026"&amp;"年部门项目中期规划预算表"</f>
      </c>
      <c r="B2" s="101"/>
      <c r="C2" s="101"/>
      <c r="D2" s="101"/>
      <c r="E2" s="101"/>
      <c r="F2" s="101"/>
      <c r="G2" s="101"/>
    </row>
    <row customHeight="1" ht="13.5">
      <c r="A3" s="68">
        <f>"单位名称："&amp;"昆明市人民政府外事办公室"</f>
      </c>
      <c r="B3" s="125"/>
      <c r="C3" s="125"/>
      <c r="D3" s="125"/>
      <c r="E3" s="104"/>
      <c r="F3" s="104"/>
      <c r="G3" s="151" t="s">
        <v>1</v>
      </c>
    </row>
    <row customHeight="1" ht="21.75">
      <c r="A4" s="105" t="s">
        <v>255</v>
      </c>
      <c r="B4" s="105" t="s">
        <v>254</v>
      </c>
      <c r="C4" s="105" t="s">
        <v>179</v>
      </c>
      <c r="D4" s="127" t="s">
        <v>412</v>
      </c>
      <c r="E4" s="111" t="s">
        <v>57</v>
      </c>
      <c r="F4" s="74"/>
      <c r="G4" s="75"/>
    </row>
    <row customHeight="1" ht="21.75">
      <c r="A5" s="109"/>
      <c r="B5" s="109"/>
      <c r="C5" s="109"/>
      <c r="D5" s="129"/>
      <c r="E5" s="147">
        <f>"2026"&amp;"年"</f>
      </c>
      <c r="F5" s="127">
        <f>("2026"+1)&amp;"年"</f>
      </c>
      <c r="G5" s="127">
        <f>("2026"+2)&amp;"年"</f>
      </c>
    </row>
    <row customHeight="1" ht="40.5">
      <c r="A6" s="117"/>
      <c r="B6" s="117"/>
      <c r="C6" s="117"/>
      <c r="D6" s="132"/>
      <c r="E6" s="78"/>
      <c r="F6" s="132" t="s">
        <v>56</v>
      </c>
      <c r="G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</row>
    <row customHeight="1" ht="17.25">
      <c r="A8" s="40" t="s">
        <v>69</v>
      </c>
      <c r="B8" s="205"/>
      <c r="C8" s="205"/>
      <c r="D8" s="40"/>
      <c r="E8" s="204">
        <v>9760000</v>
      </c>
      <c r="F8" s="204"/>
      <c r="G8" s="204"/>
    </row>
    <row customHeight="1" ht="18.75">
      <c r="A9" s="40"/>
      <c r="B9" s="40" t="s">
        <v>413</v>
      </c>
      <c r="C9" s="40" t="s">
        <v>260</v>
      </c>
      <c r="D9" s="40" t="s">
        <v>414</v>
      </c>
      <c r="E9" s="204">
        <v>8500000</v>
      </c>
      <c r="F9" s="204"/>
      <c r="G9" s="204"/>
    </row>
    <row customHeight="1" ht="18.75">
      <c r="A10" s="120"/>
      <c r="B10" s="40" t="s">
        <v>413</v>
      </c>
      <c r="C10" s="40" t="s">
        <v>264</v>
      </c>
      <c r="D10" s="40" t="s">
        <v>414</v>
      </c>
      <c r="E10" s="204">
        <v>1260000</v>
      </c>
      <c r="F10" s="204"/>
      <c r="G10" s="204"/>
    </row>
    <row customHeight="1" ht="18.75">
      <c r="A11" s="206" t="s">
        <v>54</v>
      </c>
      <c r="B11" s="207" t="s">
        <v>415</v>
      </c>
      <c r="C11" s="207"/>
      <c r="D11" s="208"/>
      <c r="E11" s="204">
        <v>9760000</v>
      </c>
      <c r="F11" s="204"/>
      <c r="G11" s="204"/>
    </row>
  </sheetData>
  <mergeCells count="11">
    <mergeCell ref="A11:D11"/>
    <mergeCell ref="B4:B6"/>
    <mergeCell ref="C4:C6"/>
    <mergeCell ref="A4:A6"/>
    <mergeCell ref="G5:G6"/>
    <mergeCell ref="D4:D6"/>
    <mergeCell ref="A2:G2"/>
    <mergeCell ref="A3:D3"/>
    <mergeCell ref="F5:F6"/>
    <mergeCell ref="E5:E6"/>
    <mergeCell ref="E4:G4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697CC3F-20C7-7951-939C-E5188654A65C}" mc:Ignorable="x14ac xr xr2 xr3">
  <sheetPr>
    <outlinePr summaryRight="0"/>
    <pageSetUpPr fitToPage="1"/>
  </sheetPr>
  <dimension ref="A1:S9"/>
  <sheetViews>
    <sheetView topLeftCell="A1" showGridLines="0" showZeros="0" workbookViewId="0"/>
  </sheetViews>
  <sheetFormatPr defaultColWidth="8.57421875" customHeight="1" defaultRowHeight="12.75"/>
  <cols>
    <col min="1" max="1" width="15.890625" customWidth="1"/>
    <col min="2" max="2" width="35.00390625" customWidth="1"/>
    <col min="3" max="19" width="22.00390625" customWidth="1"/>
  </cols>
  <sheetData>
    <row customHeight="1" ht="17.25">
      <c r="A1" s="9" t="s">
        <v>51</v>
      </c>
    </row>
    <row customHeight="1" ht="41.25">
      <c r="A2" s="23">
        <f>"2026"&amp;"年部门收入预算表"</f>
      </c>
    </row>
    <row customHeight="1" ht="17.25">
      <c r="A3" s="11">
        <f>"单位名称："&amp;"昆明市人民政府外事办公室"</f>
      </c>
      <c r="S3" s="8" t="s">
        <v>1</v>
      </c>
    </row>
    <row customHeight="1" ht="21.75">
      <c r="A4" s="24" t="s">
        <v>52</v>
      </c>
      <c r="B4" s="25" t="s">
        <v>53</v>
      </c>
      <c r="C4" s="25" t="s">
        <v>54</v>
      </c>
      <c r="D4" s="26" t="s">
        <v>55</v>
      </c>
      <c r="E4" s="26"/>
      <c r="F4" s="26"/>
      <c r="G4" s="26"/>
      <c r="H4" s="26"/>
      <c r="I4" s="27"/>
      <c r="J4" s="26"/>
      <c r="K4" s="26"/>
      <c r="L4" s="26"/>
      <c r="M4" s="26"/>
      <c r="N4" s="28"/>
      <c r="O4" s="26" t="s">
        <v>45</v>
      </c>
      <c r="P4" s="26"/>
      <c r="Q4" s="26"/>
      <c r="R4" s="26"/>
      <c r="S4" s="28"/>
    </row>
    <row customHeight="1" ht="27">
      <c r="A5" s="29"/>
      <c r="B5" s="30"/>
      <c r="C5" s="30"/>
      <c r="D5" s="30" t="s">
        <v>56</v>
      </c>
      <c r="E5" s="30" t="s">
        <v>57</v>
      </c>
      <c r="F5" s="30" t="s">
        <v>58</v>
      </c>
      <c r="G5" s="30" t="s">
        <v>59</v>
      </c>
      <c r="H5" s="30" t="s">
        <v>60</v>
      </c>
      <c r="I5" s="31" t="s">
        <v>61</v>
      </c>
      <c r="J5" s="32"/>
      <c r="K5" s="32"/>
      <c r="L5" s="32"/>
      <c r="M5" s="32"/>
      <c r="N5" s="33"/>
      <c r="O5" s="30" t="s">
        <v>56</v>
      </c>
      <c r="P5" s="30" t="s">
        <v>57</v>
      </c>
      <c r="Q5" s="30" t="s">
        <v>58</v>
      </c>
      <c r="R5" s="30" t="s">
        <v>59</v>
      </c>
      <c r="S5" s="30" t="s">
        <v>62</v>
      </c>
    </row>
    <row customHeight="1" ht="30">
      <c r="A6" s="34"/>
      <c r="B6" s="35"/>
      <c r="C6" s="36"/>
      <c r="D6" s="36"/>
      <c r="E6" s="36"/>
      <c r="F6" s="36"/>
      <c r="G6" s="36"/>
      <c r="H6" s="36"/>
      <c r="I6" s="37" t="s">
        <v>56</v>
      </c>
      <c r="J6" s="33" t="s">
        <v>63</v>
      </c>
      <c r="K6" s="33" t="s">
        <v>64</v>
      </c>
      <c r="L6" s="33" t="s">
        <v>65</v>
      </c>
      <c r="M6" s="33" t="s">
        <v>66</v>
      </c>
      <c r="N6" s="33" t="s">
        <v>67</v>
      </c>
      <c r="O6" s="38"/>
      <c r="P6" s="38"/>
      <c r="Q6" s="38"/>
      <c r="R6" s="38"/>
      <c r="S6" s="36"/>
    </row>
    <row customHeigh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7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</row>
    <row customHeight="1" ht="18">
      <c r="A8" s="40" t="s">
        <v>68</v>
      </c>
      <c r="B8" s="40" t="s">
        <v>69</v>
      </c>
      <c r="C8" s="17">
        <v>19845965.28</v>
      </c>
      <c r="D8" s="17">
        <v>19845965.28</v>
      </c>
      <c r="E8" s="17">
        <v>19845965.28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</row>
    <row customHeight="1" ht="18">
      <c r="A9" s="41" t="s">
        <v>54</v>
      </c>
      <c r="B9" s="42"/>
      <c r="C9" s="17">
        <v>19845965.28</v>
      </c>
      <c r="D9" s="17">
        <v>19845965.28</v>
      </c>
      <c r="E9" s="17">
        <v>19845965.28</v>
      </c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9:B9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8662AD4-404E-271C-2BB4-A7997BD54079}" mc:Ignorable="x14ac xr xr2 xr3">
  <sheetPr>
    <outlinePr summaryRight="0"/>
    <pageSetUpPr fitToPage="1"/>
  </sheetPr>
  <dimension ref="A1:O24"/>
  <sheetViews>
    <sheetView topLeftCell="A1" showGridLines="0" showZeros="0" workbookViewId="0"/>
  </sheetViews>
  <sheetFormatPr defaultColWidth="8.57421875" customHeight="1" defaultRowHeight="12.75"/>
  <cols>
    <col min="1" max="1" width="14.28125" customWidth="1"/>
    <col min="2" max="2" width="37.57421875" customWidth="1"/>
    <col min="3" max="8" width="24.57421875" customWidth="1"/>
    <col min="9" max="9" width="26.7109375" customWidth="1"/>
    <col min="10" max="11" width="24.421875" customWidth="1"/>
    <col min="12" max="15" width="24.57421875" customWidth="1"/>
  </cols>
  <sheetData>
    <row customHeight="1" ht="17.25">
      <c r="A1" s="8" t="s">
        <v>70</v>
      </c>
    </row>
    <row customHeight="1" ht="41.25">
      <c r="A2" s="23">
        <f>"2026"&amp;"年部门支出预算表"</f>
      </c>
    </row>
    <row customHeight="1" ht="17.25">
      <c r="A3" s="11">
        <f>"单位名称："&amp;"昆明市人民政府外事办公室"</f>
      </c>
      <c r="O3" s="8" t="s">
        <v>1</v>
      </c>
    </row>
    <row customHeight="1" ht="27">
      <c r="A4" s="43" t="s">
        <v>71</v>
      </c>
      <c r="B4" s="43" t="s">
        <v>72</v>
      </c>
      <c r="C4" s="43" t="s">
        <v>54</v>
      </c>
      <c r="D4" s="44" t="s">
        <v>57</v>
      </c>
      <c r="E4" s="45"/>
      <c r="F4" s="46"/>
      <c r="G4" s="47" t="s">
        <v>58</v>
      </c>
      <c r="H4" s="47" t="s">
        <v>59</v>
      </c>
      <c r="I4" s="47" t="s">
        <v>73</v>
      </c>
      <c r="J4" s="44" t="s">
        <v>61</v>
      </c>
      <c r="K4" s="45"/>
      <c r="L4" s="45"/>
      <c r="M4" s="45"/>
      <c r="N4" s="48"/>
      <c r="O4" s="49"/>
    </row>
    <row customHeight="1" ht="42">
      <c r="A5" s="50"/>
      <c r="B5" s="50"/>
      <c r="C5" s="51"/>
      <c r="D5" s="52" t="s">
        <v>56</v>
      </c>
      <c r="E5" s="52" t="s">
        <v>74</v>
      </c>
      <c r="F5" s="52" t="s">
        <v>75</v>
      </c>
      <c r="G5" s="51"/>
      <c r="H5" s="51"/>
      <c r="I5" s="53"/>
      <c r="J5" s="52" t="s">
        <v>56</v>
      </c>
      <c r="K5" s="14" t="s">
        <v>76</v>
      </c>
      <c r="L5" s="14" t="s">
        <v>77</v>
      </c>
      <c r="M5" s="14" t="s">
        <v>78</v>
      </c>
      <c r="N5" s="14" t="s">
        <v>79</v>
      </c>
      <c r="O5" s="14" t="s">
        <v>80</v>
      </c>
    </row>
    <row customHeight="1" ht="18">
      <c r="A6" s="54" t="s">
        <v>81</v>
      </c>
      <c r="B6" s="54" t="s">
        <v>82</v>
      </c>
      <c r="C6" s="54" t="s">
        <v>83</v>
      </c>
      <c r="D6" s="55" t="s">
        <v>84</v>
      </c>
      <c r="E6" s="55" t="s">
        <v>85</v>
      </c>
      <c r="F6" s="55" t="s">
        <v>86</v>
      </c>
      <c r="G6" s="55" t="s">
        <v>87</v>
      </c>
      <c r="H6" s="55" t="s">
        <v>88</v>
      </c>
      <c r="I6" s="55" t="s">
        <v>89</v>
      </c>
      <c r="J6" s="55" t="s">
        <v>90</v>
      </c>
      <c r="K6" s="55" t="s">
        <v>91</v>
      </c>
      <c r="L6" s="55" t="s">
        <v>92</v>
      </c>
      <c r="M6" s="55" t="s">
        <v>93</v>
      </c>
      <c r="N6" s="54" t="s">
        <v>94</v>
      </c>
      <c r="O6" s="55" t="s">
        <v>95</v>
      </c>
    </row>
    <row customHeight="1" ht="21">
      <c r="A7" s="56" t="s">
        <v>96</v>
      </c>
      <c r="B7" s="56" t="s">
        <v>97</v>
      </c>
      <c r="C7" s="17">
        <v>17146735.28</v>
      </c>
      <c r="D7" s="17">
        <v>17146735.28</v>
      </c>
      <c r="E7" s="17">
        <v>7386735.28</v>
      </c>
      <c r="F7" s="17">
        <v>9760000</v>
      </c>
      <c r="G7" s="17"/>
      <c r="H7" s="17"/>
      <c r="I7" s="17"/>
      <c r="J7" s="17"/>
      <c r="K7" s="17"/>
      <c r="L7" s="17"/>
      <c r="M7" s="17"/>
      <c r="N7" s="17"/>
      <c r="O7" s="17"/>
    </row>
    <row customHeight="1" ht="21">
      <c r="A8" s="57" t="s">
        <v>98</v>
      </c>
      <c r="B8" s="57" t="s">
        <v>99</v>
      </c>
      <c r="C8" s="17">
        <v>17146735.28</v>
      </c>
      <c r="D8" s="17">
        <v>17146735.28</v>
      </c>
      <c r="E8" s="17">
        <v>7386735.28</v>
      </c>
      <c r="F8" s="17">
        <v>9760000</v>
      </c>
      <c r="G8" s="17"/>
      <c r="H8" s="17"/>
      <c r="I8" s="17"/>
      <c r="J8" s="17"/>
      <c r="K8" s="17"/>
      <c r="L8" s="17"/>
      <c r="M8" s="17"/>
      <c r="N8" s="17"/>
      <c r="O8" s="17"/>
    </row>
    <row customHeight="1" ht="21">
      <c r="A9" s="58" t="s">
        <v>100</v>
      </c>
      <c r="B9" s="58" t="s">
        <v>101</v>
      </c>
      <c r="C9" s="17">
        <v>7386735.28</v>
      </c>
      <c r="D9" s="17">
        <v>7386735.28</v>
      </c>
      <c r="E9" s="17">
        <v>7386735.28</v>
      </c>
      <c r="F9" s="17"/>
      <c r="G9" s="17"/>
      <c r="H9" s="17"/>
      <c r="I9" s="17"/>
      <c r="J9" s="17"/>
      <c r="K9" s="17"/>
      <c r="L9" s="17"/>
      <c r="M9" s="17"/>
      <c r="N9" s="17"/>
      <c r="O9" s="17"/>
    </row>
    <row customHeight="1" ht="21">
      <c r="A10" s="58" t="s">
        <v>102</v>
      </c>
      <c r="B10" s="58" t="s">
        <v>103</v>
      </c>
      <c r="C10" s="17">
        <v>1260000</v>
      </c>
      <c r="D10" s="17">
        <v>1260000</v>
      </c>
      <c r="E10" s="17"/>
      <c r="F10" s="17">
        <v>1260000</v>
      </c>
      <c r="G10" s="17"/>
      <c r="H10" s="17"/>
      <c r="I10" s="17"/>
      <c r="J10" s="17"/>
      <c r="K10" s="17"/>
      <c r="L10" s="17"/>
      <c r="M10" s="17"/>
      <c r="N10" s="17"/>
      <c r="O10" s="17"/>
    </row>
    <row customHeight="1" ht="21">
      <c r="A11" s="58" t="s">
        <v>104</v>
      </c>
      <c r="B11" s="58" t="s">
        <v>105</v>
      </c>
      <c r="C11" s="17">
        <v>8500000</v>
      </c>
      <c r="D11" s="17">
        <v>8500000</v>
      </c>
      <c r="E11" s="17"/>
      <c r="F11" s="17">
        <v>8500000</v>
      </c>
      <c r="G11" s="17"/>
      <c r="H11" s="17"/>
      <c r="I11" s="17"/>
      <c r="J11" s="17"/>
      <c r="K11" s="17"/>
      <c r="L11" s="17"/>
      <c r="M11" s="17"/>
      <c r="N11" s="17"/>
      <c r="O11" s="17"/>
    </row>
    <row customHeight="1" ht="21">
      <c r="A12" s="56" t="s">
        <v>106</v>
      </c>
      <c r="B12" s="56" t="s">
        <v>107</v>
      </c>
      <c r="C12" s="17">
        <v>1288960</v>
      </c>
      <c r="D12" s="17">
        <v>1288960</v>
      </c>
      <c r="E12" s="17">
        <v>1288960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customHeight="1" ht="21">
      <c r="A13" s="57" t="s">
        <v>108</v>
      </c>
      <c r="B13" s="57" t="s">
        <v>109</v>
      </c>
      <c r="C13" s="17">
        <v>1288960</v>
      </c>
      <c r="D13" s="17">
        <v>1288960</v>
      </c>
      <c r="E13" s="17">
        <v>1288960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</row>
    <row customHeight="1" ht="21">
      <c r="A14" s="58" t="s">
        <v>110</v>
      </c>
      <c r="B14" s="58" t="s">
        <v>111</v>
      </c>
      <c r="C14" s="17">
        <v>468000</v>
      </c>
      <c r="D14" s="17">
        <v>468000</v>
      </c>
      <c r="E14" s="17">
        <v>468000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</row>
    <row customHeight="1" ht="21">
      <c r="A15" s="58" t="s">
        <v>112</v>
      </c>
      <c r="B15" s="58" t="s">
        <v>113</v>
      </c>
      <c r="C15" s="17">
        <v>820960</v>
      </c>
      <c r="D15" s="17">
        <v>820960</v>
      </c>
      <c r="E15" s="17">
        <v>820960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</row>
    <row customHeight="1" ht="21">
      <c r="A16" s="56" t="s">
        <v>114</v>
      </c>
      <c r="B16" s="56" t="s">
        <v>115</v>
      </c>
      <c r="C16" s="17">
        <v>690270</v>
      </c>
      <c r="D16" s="17">
        <v>690270</v>
      </c>
      <c r="E16" s="17">
        <v>690270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customHeight="1" ht="21">
      <c r="A17" s="57" t="s">
        <v>116</v>
      </c>
      <c r="B17" s="57" t="s">
        <v>117</v>
      </c>
      <c r="C17" s="17">
        <v>690270</v>
      </c>
      <c r="D17" s="17">
        <v>690270</v>
      </c>
      <c r="E17" s="17">
        <v>690270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</row>
    <row customHeight="1" ht="21">
      <c r="A18" s="58" t="s">
        <v>118</v>
      </c>
      <c r="B18" s="58" t="s">
        <v>119</v>
      </c>
      <c r="C18" s="17">
        <v>405335</v>
      </c>
      <c r="D18" s="17">
        <v>405335</v>
      </c>
      <c r="E18" s="17">
        <v>405335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customHeight="1" ht="21">
      <c r="A19" s="58" t="s">
        <v>120</v>
      </c>
      <c r="B19" s="58" t="s">
        <v>121</v>
      </c>
      <c r="C19" s="17">
        <v>256550</v>
      </c>
      <c r="D19" s="17">
        <v>256550</v>
      </c>
      <c r="E19" s="17">
        <v>256550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customHeight="1" ht="21">
      <c r="A20" s="58" t="s">
        <v>122</v>
      </c>
      <c r="B20" s="58" t="s">
        <v>123</v>
      </c>
      <c r="C20" s="17">
        <v>28385</v>
      </c>
      <c r="D20" s="17">
        <v>28385</v>
      </c>
      <c r="E20" s="17">
        <v>28385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customHeight="1" ht="21">
      <c r="A21" s="56" t="s">
        <v>124</v>
      </c>
      <c r="B21" s="56" t="s">
        <v>125</v>
      </c>
      <c r="C21" s="17">
        <v>720000</v>
      </c>
      <c r="D21" s="17">
        <v>720000</v>
      </c>
      <c r="E21" s="17">
        <v>720000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customHeight="1" ht="21">
      <c r="A22" s="57" t="s">
        <v>126</v>
      </c>
      <c r="B22" s="57" t="s">
        <v>127</v>
      </c>
      <c r="C22" s="17">
        <v>720000</v>
      </c>
      <c r="D22" s="17">
        <v>720000</v>
      </c>
      <c r="E22" s="17">
        <v>720000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customHeight="1" ht="21">
      <c r="A23" s="58" t="s">
        <v>128</v>
      </c>
      <c r="B23" s="58" t="s">
        <v>129</v>
      </c>
      <c r="C23" s="17">
        <v>720000</v>
      </c>
      <c r="D23" s="17">
        <v>720000</v>
      </c>
      <c r="E23" s="17">
        <v>720000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customHeight="1" ht="21">
      <c r="A24" s="59" t="s">
        <v>54</v>
      </c>
      <c r="B24" s="60"/>
      <c r="C24" s="17">
        <v>19845965.28</v>
      </c>
      <c r="D24" s="17">
        <v>19845965.28</v>
      </c>
      <c r="E24" s="17">
        <v>10085965.28</v>
      </c>
      <c r="F24" s="17">
        <v>9760000</v>
      </c>
      <c r="G24" s="17"/>
      <c r="H24" s="17"/>
      <c r="I24" s="17"/>
      <c r="J24" s="17"/>
      <c r="K24" s="17"/>
      <c r="L24" s="17"/>
      <c r="M24" s="17"/>
      <c r="N24" s="17"/>
      <c r="O24" s="17"/>
    </row>
  </sheetData>
  <mergeCells count="12">
    <mergeCell ref="A1:O1"/>
    <mergeCell ref="A2:O2"/>
    <mergeCell ref="A3:B3"/>
    <mergeCell ref="A24:B24"/>
    <mergeCell ref="G4:G5"/>
    <mergeCell ref="H4:H5"/>
    <mergeCell ref="I4:I5"/>
    <mergeCell ref="C4:C5"/>
    <mergeCell ref="A4:A5"/>
    <mergeCell ref="B4:B5"/>
    <mergeCell ref="J4:O4"/>
    <mergeCell ref="D4:F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5E58C2D-870C-EBB6-5D04-.A13E01EE9D1}" mc:Ignorable="x14ac xr xr2 xr3">
  <sheetPr>
    <outlinePr summaryRight="0"/>
    <pageSetUpPr fitToPage="1"/>
  </sheetPr>
  <dimension ref="A1:D34"/>
  <sheetViews>
    <sheetView topLeftCell="A19" showGridLines="0" showZeros="0" workbookViewId="0"/>
  </sheetViews>
  <sheetFormatPr defaultColWidth="8.57421875" customHeight="1" defaultRowHeight="12.75"/>
  <cols>
    <col min="1" max="4" width="35.57421875" customWidth="1"/>
  </cols>
  <sheetData>
    <row customHeight="1" ht="15">
      <c r="A1" s="61"/>
      <c r="B1" s="8"/>
      <c r="C1" s="8"/>
      <c r="D1" s="8" t="s">
        <v>130</v>
      </c>
    </row>
    <row customHeight="1" ht="41.25">
      <c r="A2" s="10">
        <f>"2026"&amp;"年部门财政拨款收支预算总表"</f>
      </c>
    </row>
    <row customHeight="1" ht="17.25">
      <c r="A3" s="11">
        <f>"单位名称："&amp;"昆明市人民政府外事办公室"</f>
      </c>
      <c r="B3" s="12"/>
      <c r="D3" s="8" t="s">
        <v>1</v>
      </c>
    </row>
    <row customHeight="1" ht="17.25">
      <c r="A4" s="14" t="s">
        <v>2</v>
      </c>
      <c r="B4" s="15"/>
      <c r="C4" s="14" t="s">
        <v>3</v>
      </c>
      <c r="D4" s="15"/>
    </row>
    <row customHeight="1" ht="18.75">
      <c r="A5" s="14" t="s">
        <v>4</v>
      </c>
      <c r="B5" s="14" t="s">
        <v>5</v>
      </c>
      <c r="C5" s="14" t="s">
        <v>6</v>
      </c>
      <c r="D5" s="14" t="s">
        <v>5</v>
      </c>
    </row>
    <row customHeight="1" ht="16.5">
      <c r="A6" s="16" t="s">
        <v>131</v>
      </c>
      <c r="B6" s="17">
        <v>19845965.28</v>
      </c>
      <c r="C6" s="16" t="s">
        <v>132</v>
      </c>
      <c r="D6" s="17">
        <v>19845965.28</v>
      </c>
    </row>
    <row customHeight="1" ht="16.5">
      <c r="A7" s="16" t="s">
        <v>133</v>
      </c>
      <c r="B7" s="17">
        <v>19845965.28</v>
      </c>
      <c r="C7" s="16" t="s">
        <v>134</v>
      </c>
      <c r="D7" s="17">
        <v>17146735.28</v>
      </c>
    </row>
    <row customHeight="1" ht="16.5">
      <c r="A8" s="16" t="s">
        <v>135</v>
      </c>
      <c r="B8" s="17"/>
      <c r="C8" s="16" t="s">
        <v>136</v>
      </c>
      <c r="D8" s="17"/>
    </row>
    <row customHeight="1" ht="16.5">
      <c r="A9" s="16" t="s">
        <v>137</v>
      </c>
      <c r="B9" s="17"/>
      <c r="C9" s="16" t="s">
        <v>138</v>
      </c>
      <c r="D9" s="17"/>
    </row>
    <row customHeight="1" ht="16.5">
      <c r="A10" s="16" t="s">
        <v>139</v>
      </c>
      <c r="B10" s="17"/>
      <c r="C10" s="16" t="s">
        <v>140</v>
      </c>
      <c r="D10" s="17"/>
    </row>
    <row customHeight="1" ht="16.5">
      <c r="A11" s="16" t="s">
        <v>133</v>
      </c>
      <c r="B11" s="17"/>
      <c r="C11" s="16" t="s">
        <v>141</v>
      </c>
      <c r="D11" s="17"/>
    </row>
    <row customHeight="1" ht="16.5">
      <c r="A12" s="20" t="s">
        <v>135</v>
      </c>
      <c r="B12" s="17"/>
      <c r="C12" s="62" t="s">
        <v>142</v>
      </c>
      <c r="D12" s="17"/>
    </row>
    <row customHeight="1" ht="16.5">
      <c r="A13" s="20" t="s">
        <v>137</v>
      </c>
      <c r="B13" s="17"/>
      <c r="C13" s="62" t="s">
        <v>143</v>
      </c>
      <c r="D13" s="17"/>
    </row>
    <row customHeight="1" ht="16.5">
      <c r="A14" s="21"/>
      <c r="B14" s="17"/>
      <c r="C14" s="62" t="s">
        <v>144</v>
      </c>
      <c r="D14" s="17">
        <v>1288960</v>
      </c>
    </row>
    <row customHeight="1" ht="16.5">
      <c r="A15" s="21"/>
      <c r="B15" s="17"/>
      <c r="C15" s="62" t="s">
        <v>145</v>
      </c>
      <c r="D15" s="17">
        <v>690270</v>
      </c>
    </row>
    <row customHeight="1" ht="16.5">
      <c r="A16" s="21"/>
      <c r="B16" s="17"/>
      <c r="C16" s="62" t="s">
        <v>146</v>
      </c>
      <c r="D16" s="17"/>
    </row>
    <row customHeight="1" ht="16.5">
      <c r="A17" s="21"/>
      <c r="B17" s="17"/>
      <c r="C17" s="62" t="s">
        <v>147</v>
      </c>
      <c r="D17" s="17"/>
    </row>
    <row customHeight="1" ht="16.5">
      <c r="A18" s="21"/>
      <c r="B18" s="17"/>
      <c r="C18" s="62" t="s">
        <v>148</v>
      </c>
      <c r="D18" s="17"/>
    </row>
    <row customHeight="1" ht="16.5">
      <c r="A19" s="21"/>
      <c r="B19" s="17"/>
      <c r="C19" s="62" t="s">
        <v>149</v>
      </c>
      <c r="D19" s="17"/>
    </row>
    <row customHeight="1" ht="16.5">
      <c r="A20" s="21"/>
      <c r="B20" s="17"/>
      <c r="C20" s="62" t="s">
        <v>150</v>
      </c>
      <c r="D20" s="17"/>
    </row>
    <row customHeight="1" ht="16.5">
      <c r="A21" s="21"/>
      <c r="B21" s="17"/>
      <c r="C21" s="62" t="s">
        <v>151</v>
      </c>
      <c r="D21" s="17"/>
    </row>
    <row customHeight="1" ht="16.5">
      <c r="A22" s="21"/>
      <c r="B22" s="17"/>
      <c r="C22" s="62" t="s">
        <v>152</v>
      </c>
      <c r="D22" s="17"/>
    </row>
    <row customHeight="1" ht="16.5">
      <c r="A23" s="21"/>
      <c r="B23" s="17"/>
      <c r="C23" s="62" t="s">
        <v>153</v>
      </c>
      <c r="D23" s="17"/>
    </row>
    <row customHeight="1" ht="16.5">
      <c r="A24" s="21"/>
      <c r="B24" s="17"/>
      <c r="C24" s="62" t="s">
        <v>154</v>
      </c>
      <c r="D24" s="17"/>
    </row>
    <row customHeight="1" ht="16.5">
      <c r="A25" s="21"/>
      <c r="B25" s="17"/>
      <c r="C25" s="62" t="s">
        <v>155</v>
      </c>
      <c r="D25" s="17">
        <v>720000</v>
      </c>
    </row>
    <row customHeight="1" ht="16.5">
      <c r="A26" s="21"/>
      <c r="B26" s="17"/>
      <c r="C26" s="62" t="s">
        <v>156</v>
      </c>
      <c r="D26" s="17"/>
    </row>
    <row customHeight="1" ht="16.5">
      <c r="A27" s="21"/>
      <c r="B27" s="17"/>
      <c r="C27" s="62" t="s">
        <v>157</v>
      </c>
      <c r="D27" s="17"/>
    </row>
    <row customHeight="1" ht="16.5">
      <c r="A28" s="21"/>
      <c r="B28" s="17"/>
      <c r="C28" s="62" t="s">
        <v>158</v>
      </c>
      <c r="D28" s="17"/>
    </row>
    <row customHeight="1" ht="16.5">
      <c r="A29" s="21"/>
      <c r="B29" s="17"/>
      <c r="C29" s="62" t="s">
        <v>159</v>
      </c>
      <c r="D29" s="17"/>
    </row>
    <row customHeight="1" ht="16.5">
      <c r="A30" s="21"/>
      <c r="B30" s="17"/>
      <c r="C30" s="62" t="s">
        <v>160</v>
      </c>
      <c r="D30" s="17"/>
    </row>
    <row customHeight="1" ht="16.5">
      <c r="A31" s="21"/>
      <c r="B31" s="17"/>
      <c r="C31" s="20" t="s">
        <v>161</v>
      </c>
      <c r="D31" s="17"/>
    </row>
    <row customHeight="1" ht="16.5">
      <c r="A32" s="21"/>
      <c r="B32" s="17"/>
      <c r="C32" s="20" t="s">
        <v>162</v>
      </c>
      <c r="D32" s="17"/>
    </row>
    <row customHeight="1" ht="16.5">
      <c r="A33" s="21"/>
      <c r="B33" s="17"/>
      <c r="C33" s="63" t="s">
        <v>163</v>
      </c>
      <c r="D33" s="17"/>
    </row>
    <row customHeight="1" ht="15">
      <c r="A34" s="22" t="s">
        <v>49</v>
      </c>
      <c r="B34" s="64">
        <v>19845965.28</v>
      </c>
      <c r="C34" s="22" t="s">
        <v>50</v>
      </c>
      <c r="D34" s="64">
        <v>19845965.28</v>
      </c>
    </row>
  </sheetData>
  <mergeCells count="4">
    <mergeCell ref="A2:D2"/>
    <mergeCell ref="A4:B4"/>
    <mergeCell ref="C4:D4"/>
    <mergeCell ref="A3:B3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0B89A19-47A4-B08C-0312-326B43DE4BD1}" mc:Ignorable="x14ac xr xr2 xr3">
  <sheetPr>
    <outlinePr summaryRight="0"/>
    <pageSetUpPr fitToPage="1"/>
  </sheetPr>
  <dimension ref="A1:G24"/>
  <sheetViews>
    <sheetView topLeftCell="A1" showZeros="0" workbookViewId="0"/>
  </sheetViews>
  <sheetFormatPr defaultColWidth="9.140625" customHeight="1" defaultRowHeight="14.25"/>
  <cols>
    <col min="1" max="1" width="20.140625" customWidth="1"/>
    <col min="2" max="2" width="44.00390625" customWidth="1"/>
    <col min="3" max="7" width="24.140625" customWidth="1"/>
  </cols>
  <sheetData>
    <row customHeight="1" ht="14.25">
      <c r="D1" s="65"/>
      <c r="F1" s="66"/>
      <c r="G1" s="13" t="s">
        <v>164</v>
      </c>
    </row>
    <row customHeight="1" ht="41.25">
      <c r="A2" s="67">
        <f>"2026"&amp;"年一般公共预算支出预算表（按功能科目分类）"</f>
      </c>
      <c r="B2" s="67"/>
      <c r="C2" s="67"/>
      <c r="D2" s="67"/>
      <c r="E2" s="67"/>
      <c r="F2" s="67"/>
      <c r="G2" s="67"/>
    </row>
    <row customHeight="1" ht="18">
      <c r="A3" s="68">
        <f>"单位名称："&amp;"昆明市人民政府外事办公室"</f>
      </c>
      <c r="F3" s="69"/>
      <c r="G3" s="13" t="s">
        <v>1</v>
      </c>
    </row>
    <row customHeight="1" ht="20.25">
      <c r="A4" s="70" t="s">
        <v>165</v>
      </c>
      <c r="B4" s="71"/>
      <c r="C4" s="72" t="s">
        <v>54</v>
      </c>
      <c r="D4" s="73" t="s">
        <v>74</v>
      </c>
      <c r="E4" s="74"/>
      <c r="F4" s="75"/>
      <c r="G4" s="76" t="s">
        <v>75</v>
      </c>
    </row>
    <row customHeight="1" ht="20.25">
      <c r="A5" s="77" t="s">
        <v>71</v>
      </c>
      <c r="B5" s="77" t="s">
        <v>72</v>
      </c>
      <c r="C5" s="78"/>
      <c r="D5" s="79" t="s">
        <v>56</v>
      </c>
      <c r="E5" s="79" t="s">
        <v>166</v>
      </c>
      <c r="F5" s="79" t="s">
        <v>167</v>
      </c>
      <c r="G5" s="80"/>
    </row>
    <row customHeight="1" ht="15">
      <c r="A6" s="81" t="s">
        <v>81</v>
      </c>
      <c r="B6" s="81" t="s">
        <v>82</v>
      </c>
      <c r="C6" s="81" t="s">
        <v>83</v>
      </c>
      <c r="D6" s="81" t="s">
        <v>84</v>
      </c>
      <c r="E6" s="81" t="s">
        <v>85</v>
      </c>
      <c r="F6" s="81" t="s">
        <v>86</v>
      </c>
      <c r="G6" s="81" t="s">
        <v>87</v>
      </c>
    </row>
    <row customHeight="1" ht="18">
      <c r="A7" s="63" t="s">
        <v>96</v>
      </c>
      <c r="B7" s="63" t="s">
        <v>97</v>
      </c>
      <c r="C7" s="17">
        <v>17146735.28</v>
      </c>
      <c r="D7" s="17">
        <v>7386735.28</v>
      </c>
      <c r="E7" s="17">
        <v>6432102</v>
      </c>
      <c r="F7" s="17">
        <v>954633.28</v>
      </c>
      <c r="G7" s="17">
        <v>9760000</v>
      </c>
    </row>
    <row customHeight="1" ht="18">
      <c r="A8" s="82" t="s">
        <v>98</v>
      </c>
      <c r="B8" s="82" t="s">
        <v>99</v>
      </c>
      <c r="C8" s="17">
        <v>17146735.28</v>
      </c>
      <c r="D8" s="17">
        <v>7386735.28</v>
      </c>
      <c r="E8" s="17">
        <v>6432102</v>
      </c>
      <c r="F8" s="17">
        <v>954633.28</v>
      </c>
      <c r="G8" s="17">
        <v>9760000</v>
      </c>
    </row>
    <row customHeight="1" ht="18">
      <c r="A9" s="83" t="s">
        <v>100</v>
      </c>
      <c r="B9" s="83" t="s">
        <v>101</v>
      </c>
      <c r="C9" s="17">
        <v>7386735.28</v>
      </c>
      <c r="D9" s="17">
        <v>7386735.28</v>
      </c>
      <c r="E9" s="17">
        <v>6432102</v>
      </c>
      <c r="F9" s="17">
        <v>954633.28</v>
      </c>
      <c r="G9" s="17"/>
    </row>
    <row customHeight="1" ht="18">
      <c r="A10" s="83" t="s">
        <v>102</v>
      </c>
      <c r="B10" s="83" t="s">
        <v>103</v>
      </c>
      <c r="C10" s="17">
        <v>1260000</v>
      </c>
      <c r="D10" s="17"/>
      <c r="E10" s="17"/>
      <c r="F10" s="17"/>
      <c r="G10" s="17">
        <v>1260000</v>
      </c>
    </row>
    <row customHeight="1" ht="18">
      <c r="A11" s="83" t="s">
        <v>104</v>
      </c>
      <c r="B11" s="83" t="s">
        <v>105</v>
      </c>
      <c r="C11" s="17">
        <v>8500000</v>
      </c>
      <c r="D11" s="17"/>
      <c r="E11" s="17"/>
      <c r="F11" s="17"/>
      <c r="G11" s="17">
        <v>8500000</v>
      </c>
    </row>
    <row customHeight="1" ht="18">
      <c r="A12" s="63" t="s">
        <v>106</v>
      </c>
      <c r="B12" s="63" t="s">
        <v>107</v>
      </c>
      <c r="C12" s="17">
        <v>1288960</v>
      </c>
      <c r="D12" s="17">
        <v>1288960</v>
      </c>
      <c r="E12" s="17">
        <v>1288960</v>
      </c>
      <c r="F12" s="17"/>
      <c r="G12" s="17"/>
    </row>
    <row customHeight="1" ht="18">
      <c r="A13" s="82" t="s">
        <v>108</v>
      </c>
      <c r="B13" s="82" t="s">
        <v>109</v>
      </c>
      <c r="C13" s="17">
        <v>1288960</v>
      </c>
      <c r="D13" s="17">
        <v>1288960</v>
      </c>
      <c r="E13" s="17">
        <v>1288960</v>
      </c>
      <c r="F13" s="17"/>
      <c r="G13" s="17"/>
    </row>
    <row customHeight="1" ht="18">
      <c r="A14" s="83" t="s">
        <v>110</v>
      </c>
      <c r="B14" s="83" t="s">
        <v>111</v>
      </c>
      <c r="C14" s="17">
        <v>468000</v>
      </c>
      <c r="D14" s="17">
        <v>468000</v>
      </c>
      <c r="E14" s="17">
        <v>468000</v>
      </c>
      <c r="F14" s="17"/>
      <c r="G14" s="17"/>
    </row>
    <row customHeight="1" ht="18">
      <c r="A15" s="83" t="s">
        <v>112</v>
      </c>
      <c r="B15" s="83" t="s">
        <v>113</v>
      </c>
      <c r="C15" s="17">
        <v>820960</v>
      </c>
      <c r="D15" s="17">
        <v>820960</v>
      </c>
      <c r="E15" s="17">
        <v>820960</v>
      </c>
      <c r="F15" s="17"/>
      <c r="G15" s="17"/>
    </row>
    <row customHeight="1" ht="18">
      <c r="A16" s="63" t="s">
        <v>114</v>
      </c>
      <c r="B16" s="63" t="s">
        <v>115</v>
      </c>
      <c r="C16" s="17">
        <v>690270</v>
      </c>
      <c r="D16" s="17">
        <v>690270</v>
      </c>
      <c r="E16" s="17">
        <v>690270</v>
      </c>
      <c r="F16" s="17"/>
      <c r="G16" s="17"/>
    </row>
    <row customHeight="1" ht="18">
      <c r="A17" s="82" t="s">
        <v>116</v>
      </c>
      <c r="B17" s="82" t="s">
        <v>117</v>
      </c>
      <c r="C17" s="17">
        <v>690270</v>
      </c>
      <c r="D17" s="17">
        <v>690270</v>
      </c>
      <c r="E17" s="17">
        <v>690270</v>
      </c>
      <c r="F17" s="17"/>
      <c r="G17" s="17"/>
    </row>
    <row customHeight="1" ht="18">
      <c r="A18" s="83" t="s">
        <v>118</v>
      </c>
      <c r="B18" s="83" t="s">
        <v>119</v>
      </c>
      <c r="C18" s="17">
        <v>405335</v>
      </c>
      <c r="D18" s="17">
        <v>405335</v>
      </c>
      <c r="E18" s="17">
        <v>405335</v>
      </c>
      <c r="F18" s="17"/>
      <c r="G18" s="17"/>
    </row>
    <row customHeight="1" ht="18">
      <c r="A19" s="83" t="s">
        <v>120</v>
      </c>
      <c r="B19" s="83" t="s">
        <v>121</v>
      </c>
      <c r="C19" s="17">
        <v>256550</v>
      </c>
      <c r="D19" s="17">
        <v>256550</v>
      </c>
      <c r="E19" s="17">
        <v>256550</v>
      </c>
      <c r="F19" s="17"/>
      <c r="G19" s="17"/>
    </row>
    <row customHeight="1" ht="18">
      <c r="A20" s="83" t="s">
        <v>122</v>
      </c>
      <c r="B20" s="83" t="s">
        <v>123</v>
      </c>
      <c r="C20" s="17">
        <v>28385</v>
      </c>
      <c r="D20" s="17">
        <v>28385</v>
      </c>
      <c r="E20" s="17">
        <v>28385</v>
      </c>
      <c r="F20" s="17"/>
      <c r="G20" s="17"/>
    </row>
    <row customHeight="1" ht="18">
      <c r="A21" s="63" t="s">
        <v>124</v>
      </c>
      <c r="B21" s="63" t="s">
        <v>125</v>
      </c>
      <c r="C21" s="17">
        <v>720000</v>
      </c>
      <c r="D21" s="17">
        <v>720000</v>
      </c>
      <c r="E21" s="17">
        <v>720000</v>
      </c>
      <c r="F21" s="17"/>
      <c r="G21" s="17"/>
    </row>
    <row customHeight="1" ht="18">
      <c r="A22" s="82" t="s">
        <v>126</v>
      </c>
      <c r="B22" s="82" t="s">
        <v>127</v>
      </c>
      <c r="C22" s="17">
        <v>720000</v>
      </c>
      <c r="D22" s="17">
        <v>720000</v>
      </c>
      <c r="E22" s="17">
        <v>720000</v>
      </c>
      <c r="F22" s="17"/>
      <c r="G22" s="17"/>
    </row>
    <row customHeight="1" ht="18">
      <c r="A23" s="83" t="s">
        <v>128</v>
      </c>
      <c r="B23" s="83" t="s">
        <v>129</v>
      </c>
      <c r="C23" s="17">
        <v>720000</v>
      </c>
      <c r="D23" s="17">
        <v>720000</v>
      </c>
      <c r="E23" s="17">
        <v>720000</v>
      </c>
      <c r="F23" s="17"/>
      <c r="G23" s="17"/>
    </row>
    <row customHeight="1" ht="18">
      <c r="A24" s="84" t="s">
        <v>168</v>
      </c>
      <c r="B24" s="85" t="s">
        <v>168</v>
      </c>
      <c r="C24" s="17">
        <v>19845965.28</v>
      </c>
      <c r="D24" s="17">
        <v>10085965.28</v>
      </c>
      <c r="E24" s="17">
        <v>9131332</v>
      </c>
      <c r="F24" s="17">
        <v>954633.28</v>
      </c>
      <c r="G24" s="17">
        <v>9760000</v>
      </c>
    </row>
  </sheetData>
  <mergeCells count="6">
    <mergeCell ref="A2:G2"/>
    <mergeCell ref="A4:B4"/>
    <mergeCell ref="A24:B24"/>
    <mergeCell ref="G4:G5"/>
    <mergeCell ref="D4:F4"/>
    <mergeCell ref="C4:C5"/>
  </mergeCells>
  <printOptions horizontalCentered="1"/>
  <pageMargins left="0.37" right="0.37" top="0.56" bottom="0.56" header="0.48" footer="0.48"/>
  <pageSetup paperSize="9" scale="0" fitToHeight="10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D1EC2F9-087D-B5F6-49A7-19A15A4663C6}" mc:Ignorable="x14ac xr xr2 xr3">
  <sheetPr>
    <outlinePr summaryRight="0"/>
    <pageSetUpPr fitToPage="1"/>
  </sheetPr>
  <dimension ref="A1:F7"/>
  <sheetViews>
    <sheetView topLeftCell="B1" showZeros="0" workbookViewId="0"/>
  </sheetViews>
  <sheetFormatPr defaultColWidth="10.421875" customHeight="1" defaultRowHeight="14.25"/>
  <cols>
    <col min="1" max="6" width="28.140625" customWidth="1"/>
  </cols>
  <sheetData>
    <row customHeight="1" ht="14.25">
      <c r="A1" s="86"/>
      <c r="B1" s="86"/>
      <c r="C1" s="86"/>
      <c r="D1" s="86"/>
      <c r="E1" s="61"/>
      <c r="F1" s="87" t="s">
        <v>169</v>
      </c>
    </row>
    <row customHeight="1" ht="41.25">
      <c r="A2" s="88">
        <f>"2026"&amp;"年一般公共预算“三公”经费支出预算表"</f>
      </c>
      <c r="B2" s="86"/>
      <c r="C2" s="86"/>
      <c r="D2" s="86"/>
      <c r="E2" s="61"/>
      <c r="F2" s="86"/>
    </row>
    <row customHeight="1" ht="14.25">
      <c r="A3" s="89">
        <f>"单位名称："&amp;"昆明市人民政府外事办公室"</f>
      </c>
      <c r="B3" s="90"/>
      <c r="D3" s="86"/>
      <c r="E3" s="61"/>
      <c r="F3" s="9" t="s">
        <v>1</v>
      </c>
    </row>
    <row customHeight="1" ht="27">
      <c r="A4" s="91" t="s">
        <v>170</v>
      </c>
      <c r="B4" s="91" t="s">
        <v>171</v>
      </c>
      <c r="C4" s="41" t="s">
        <v>172</v>
      </c>
      <c r="D4" s="91"/>
      <c r="E4" s="92"/>
      <c r="F4" s="91" t="s">
        <v>173</v>
      </c>
    </row>
    <row customHeight="1" ht="28.5">
      <c r="A5" s="93"/>
      <c r="B5" s="94"/>
      <c r="C5" s="92" t="s">
        <v>56</v>
      </c>
      <c r="D5" s="92" t="s">
        <v>174</v>
      </c>
      <c r="E5" s="92" t="s">
        <v>175</v>
      </c>
      <c r="F5" s="95"/>
    </row>
    <row customHeight="1" ht="17.25">
      <c r="A6" s="55" t="s">
        <v>81</v>
      </c>
      <c r="B6" s="55" t="s">
        <v>82</v>
      </c>
      <c r="C6" s="55" t="s">
        <v>83</v>
      </c>
      <c r="D6" s="55" t="s">
        <v>84</v>
      </c>
      <c r="E6" s="55" t="s">
        <v>85</v>
      </c>
      <c r="F6" s="55" t="s">
        <v>86</v>
      </c>
    </row>
    <row customHeight="1" ht="17.25">
      <c r="A7" s="17">
        <v>9485877</v>
      </c>
      <c r="B7" s="17">
        <v>8929900</v>
      </c>
      <c r="C7" s="17">
        <v>26478</v>
      </c>
      <c r="D7" s="17"/>
      <c r="E7" s="17">
        <v>26478</v>
      </c>
      <c r="F7" s="17">
        <v>529499</v>
      </c>
    </row>
  </sheetData>
  <mergeCells count="6">
    <mergeCell ref="A2:F2"/>
    <mergeCell ref="A3:B3"/>
    <mergeCell ref="A4:A5"/>
    <mergeCell ref="B4:B5"/>
    <mergeCell ref="C4:E4"/>
    <mergeCell ref="F4:F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AA5A5CA-060A-7AEE-B328-68BB8F050D27}" mc:Ignorable="x14ac xr xr2 xr3">
  <sheetPr>
    <outlinePr summaryRight="0"/>
    <pageSetUpPr fitToPage="1"/>
  </sheetPr>
  <dimension ref="A1:W42"/>
  <sheetViews>
    <sheetView topLeftCell="O1" showZeros="0" workbookViewId="0"/>
  </sheetViews>
  <sheetFormatPr defaultColWidth="9.140625" customHeight="1" defaultRowHeight="14.25"/>
  <cols>
    <col min="1" max="1" width="32.8515625" customWidth="1"/>
    <col min="2" max="2" width="20.7109375" customWidth="1"/>
    <col min="3" max="3" width="31.28125" customWidth="1"/>
    <col min="4" max="4" width="10.140625" customWidth="1"/>
    <col min="5" max="5" width="17.57421875" customWidth="1"/>
    <col min="6" max="6" width="10.28125" customWidth="1"/>
    <col min="7" max="7" width="23.00390625" customWidth="1"/>
    <col min="8" max="23" width="18.7109375" customWidth="1"/>
  </cols>
  <sheetData>
    <row customHeight="1" ht="13.5">
      <c r="B1" s="96"/>
      <c r="D1" s="97"/>
      <c r="E1" s="97"/>
      <c r="F1" s="97"/>
      <c r="G1" s="97"/>
      <c r="H1" s="98"/>
      <c r="I1" s="98"/>
      <c r="J1" s="98"/>
      <c r="K1" s="98"/>
      <c r="L1" s="98"/>
      <c r="M1" s="98"/>
      <c r="Q1" s="98"/>
      <c r="U1" s="96"/>
      <c r="W1" s="99" t="s">
        <v>176</v>
      </c>
    </row>
    <row customHeight="1" ht="45.75">
      <c r="A2" s="100">
        <f>"2026"&amp;"年部门基本支出预算表"</f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1"/>
      <c r="O2" s="101"/>
      <c r="P2" s="101"/>
      <c r="Q2" s="100"/>
      <c r="R2" s="100"/>
      <c r="S2" s="100"/>
      <c r="T2" s="100"/>
      <c r="U2" s="100"/>
      <c r="V2" s="100"/>
      <c r="W2" s="100"/>
    </row>
    <row customHeight="1" ht="18.75">
      <c r="A3" s="68">
        <f>"单位名称："&amp;"昆明市人民政府外事办公室"</f>
      </c>
      <c r="B3" s="102"/>
      <c r="C3" s="102"/>
      <c r="D3" s="102"/>
      <c r="E3" s="102"/>
      <c r="F3" s="102"/>
      <c r="G3" s="102"/>
      <c r="H3" s="103"/>
      <c r="I3" s="103"/>
      <c r="J3" s="103"/>
      <c r="K3" s="103"/>
      <c r="L3" s="103"/>
      <c r="M3" s="103"/>
      <c r="N3" s="104"/>
      <c r="O3" s="104"/>
      <c r="P3" s="104"/>
      <c r="Q3" s="103"/>
      <c r="U3" s="96"/>
      <c r="W3" s="99" t="s">
        <v>1</v>
      </c>
    </row>
    <row customHeight="1" ht="18">
      <c r="A4" s="105" t="s">
        <v>177</v>
      </c>
      <c r="B4" s="105" t="s">
        <v>178</v>
      </c>
      <c r="C4" s="105" t="s">
        <v>179</v>
      </c>
      <c r="D4" s="105" t="s">
        <v>180</v>
      </c>
      <c r="E4" s="105" t="s">
        <v>181</v>
      </c>
      <c r="F4" s="105" t="s">
        <v>182</v>
      </c>
      <c r="G4" s="105" t="s">
        <v>183</v>
      </c>
      <c r="H4" s="73" t="s">
        <v>184</v>
      </c>
      <c r="I4" s="106" t="s">
        <v>184</v>
      </c>
      <c r="J4" s="106"/>
      <c r="K4" s="106"/>
      <c r="L4" s="106"/>
      <c r="M4" s="106"/>
      <c r="N4" s="74"/>
      <c r="O4" s="74"/>
      <c r="P4" s="74"/>
      <c r="Q4" s="107" t="s">
        <v>60</v>
      </c>
      <c r="R4" s="106" t="s">
        <v>61</v>
      </c>
      <c r="S4" s="106"/>
      <c r="T4" s="106"/>
      <c r="U4" s="106"/>
      <c r="V4" s="106"/>
      <c r="W4" s="108"/>
    </row>
    <row customHeight="1" ht="18">
      <c r="A5" s="109"/>
      <c r="B5" s="110"/>
      <c r="C5" s="109"/>
      <c r="D5" s="109"/>
      <c r="E5" s="109"/>
      <c r="F5" s="109"/>
      <c r="G5" s="109"/>
      <c r="H5" s="72" t="s">
        <v>185</v>
      </c>
      <c r="I5" s="73" t="s">
        <v>57</v>
      </c>
      <c r="J5" s="106"/>
      <c r="K5" s="106"/>
      <c r="L5" s="106"/>
      <c r="M5" s="108"/>
      <c r="N5" s="111" t="s">
        <v>186</v>
      </c>
      <c r="O5" s="74"/>
      <c r="P5" s="75"/>
      <c r="Q5" s="105" t="s">
        <v>60</v>
      </c>
      <c r="R5" s="73" t="s">
        <v>61</v>
      </c>
      <c r="S5" s="107" t="s">
        <v>63</v>
      </c>
      <c r="T5" s="106" t="s">
        <v>61</v>
      </c>
      <c r="U5" s="107" t="s">
        <v>65</v>
      </c>
      <c r="V5" s="107" t="s">
        <v>66</v>
      </c>
      <c r="W5" s="112" t="s">
        <v>67</v>
      </c>
    </row>
    <row customHeight="1" ht="19.5">
      <c r="A6" s="113"/>
      <c r="B6" s="113"/>
      <c r="C6" s="113"/>
      <c r="D6" s="113"/>
      <c r="E6" s="113"/>
      <c r="F6" s="113"/>
      <c r="G6" s="113"/>
      <c r="H6" s="113"/>
      <c r="I6" s="114" t="s">
        <v>187</v>
      </c>
      <c r="J6" s="105" t="s">
        <v>188</v>
      </c>
      <c r="K6" s="105" t="s">
        <v>189</v>
      </c>
      <c r="L6" s="105" t="s">
        <v>190</v>
      </c>
      <c r="M6" s="105" t="s">
        <v>191</v>
      </c>
      <c r="N6" s="105" t="s">
        <v>57</v>
      </c>
      <c r="O6" s="105" t="s">
        <v>58</v>
      </c>
      <c r="P6" s="105" t="s">
        <v>59</v>
      </c>
      <c r="Q6" s="113"/>
      <c r="R6" s="105" t="s">
        <v>56</v>
      </c>
      <c r="S6" s="105" t="s">
        <v>63</v>
      </c>
      <c r="T6" s="105" t="s">
        <v>192</v>
      </c>
      <c r="U6" s="105" t="s">
        <v>65</v>
      </c>
      <c r="V6" s="105" t="s">
        <v>66</v>
      </c>
      <c r="W6" s="105" t="s">
        <v>67</v>
      </c>
    </row>
    <row customHeight="1" ht="37.5">
      <c r="A7" s="115"/>
      <c r="B7" s="115"/>
      <c r="C7" s="115"/>
      <c r="D7" s="115"/>
      <c r="E7" s="115"/>
      <c r="F7" s="115"/>
      <c r="G7" s="115"/>
      <c r="H7" s="115"/>
      <c r="I7" s="116" t="s">
        <v>56</v>
      </c>
      <c r="J7" s="117" t="s">
        <v>193</v>
      </c>
      <c r="K7" s="117" t="s">
        <v>189</v>
      </c>
      <c r="L7" s="117" t="s">
        <v>190</v>
      </c>
      <c r="M7" s="117" t="s">
        <v>191</v>
      </c>
      <c r="N7" s="117" t="s">
        <v>189</v>
      </c>
      <c r="O7" s="117" t="s">
        <v>190</v>
      </c>
      <c r="P7" s="117" t="s">
        <v>191</v>
      </c>
      <c r="Q7" s="117" t="s">
        <v>60</v>
      </c>
      <c r="R7" s="117" t="s">
        <v>56</v>
      </c>
      <c r="S7" s="117" t="s">
        <v>63</v>
      </c>
      <c r="T7" s="117" t="s">
        <v>192</v>
      </c>
      <c r="U7" s="117" t="s">
        <v>65</v>
      </c>
      <c r="V7" s="117" t="s">
        <v>66</v>
      </c>
      <c r="W7" s="117" t="s">
        <v>67</v>
      </c>
    </row>
    <row customHeight="1" ht="14.25">
      <c r="A8" s="118">
        <v>1</v>
      </c>
      <c r="B8" s="118">
        <v>2</v>
      </c>
      <c r="C8" s="118">
        <v>3</v>
      </c>
      <c r="D8" s="118">
        <v>4</v>
      </c>
      <c r="E8" s="118">
        <v>5</v>
      </c>
      <c r="F8" s="118">
        <v>6</v>
      </c>
      <c r="G8" s="118">
        <v>7</v>
      </c>
      <c r="H8" s="118">
        <v>8</v>
      </c>
      <c r="I8" s="118">
        <v>9</v>
      </c>
      <c r="J8" s="118">
        <v>10</v>
      </c>
      <c r="K8" s="118">
        <v>11</v>
      </c>
      <c r="L8" s="118">
        <v>12</v>
      </c>
      <c r="M8" s="118">
        <v>13</v>
      </c>
      <c r="N8" s="118">
        <v>14</v>
      </c>
      <c r="O8" s="118">
        <v>15</v>
      </c>
      <c r="P8" s="118">
        <v>16</v>
      </c>
      <c r="Q8" s="118">
        <v>17</v>
      </c>
      <c r="R8" s="118">
        <v>18</v>
      </c>
      <c r="S8" s="118">
        <v>19</v>
      </c>
      <c r="T8" s="118">
        <v>20</v>
      </c>
      <c r="U8" s="118">
        <v>21</v>
      </c>
      <c r="V8" s="118">
        <v>22</v>
      </c>
      <c r="W8" s="118">
        <v>23</v>
      </c>
    </row>
    <row customHeight="1" ht="20.25">
      <c r="A9" s="20" t="s">
        <v>69</v>
      </c>
      <c r="B9" s="20"/>
      <c r="C9" s="20"/>
      <c r="D9" s="20"/>
      <c r="E9" s="20"/>
      <c r="F9" s="20"/>
      <c r="G9" s="20"/>
      <c r="H9" s="17">
        <v>10085965.28</v>
      </c>
      <c r="I9" s="17">
        <v>10085965.28</v>
      </c>
      <c r="J9" s="17"/>
      <c r="K9" s="17"/>
      <c r="L9" s="17">
        <v>10085965.28</v>
      </c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0.25">
      <c r="A10" s="119" t="s">
        <v>69</v>
      </c>
      <c r="B10" s="20" t="s">
        <v>194</v>
      </c>
      <c r="C10" s="20" t="s">
        <v>195</v>
      </c>
      <c r="D10" s="20" t="s">
        <v>100</v>
      </c>
      <c r="E10" s="20" t="s">
        <v>101</v>
      </c>
      <c r="F10" s="20" t="s">
        <v>196</v>
      </c>
      <c r="G10" s="20" t="s">
        <v>197</v>
      </c>
      <c r="H10" s="17">
        <v>1758264</v>
      </c>
      <c r="I10" s="17">
        <v>1758264</v>
      </c>
      <c r="J10" s="17"/>
      <c r="K10" s="17"/>
      <c r="L10" s="17">
        <v>1758264</v>
      </c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customHeight="1" ht="20.25">
      <c r="A11" s="119" t="s">
        <v>69</v>
      </c>
      <c r="B11" s="20" t="s">
        <v>194</v>
      </c>
      <c r="C11" s="20" t="s">
        <v>195</v>
      </c>
      <c r="D11" s="20" t="s">
        <v>100</v>
      </c>
      <c r="E11" s="20" t="s">
        <v>101</v>
      </c>
      <c r="F11" s="20" t="s">
        <v>198</v>
      </c>
      <c r="G11" s="20" t="s">
        <v>199</v>
      </c>
      <c r="H11" s="17">
        <v>2208864</v>
      </c>
      <c r="I11" s="17">
        <v>2208864</v>
      </c>
      <c r="J11" s="120"/>
      <c r="K11" s="120"/>
      <c r="L11" s="17">
        <v>2208864</v>
      </c>
      <c r="M11" s="120"/>
      <c r="N11" s="17"/>
      <c r="O11" s="17"/>
      <c r="P11" s="17"/>
      <c r="Q11" s="17"/>
      <c r="R11" s="17"/>
      <c r="S11" s="17"/>
      <c r="T11" s="17"/>
      <c r="U11" s="17"/>
      <c r="V11" s="17"/>
      <c r="W11" s="17"/>
    </row>
    <row customHeight="1" ht="20.25">
      <c r="A12" s="119" t="s">
        <v>69</v>
      </c>
      <c r="B12" s="20" t="s">
        <v>194</v>
      </c>
      <c r="C12" s="20" t="s">
        <v>195</v>
      </c>
      <c r="D12" s="20" t="s">
        <v>100</v>
      </c>
      <c r="E12" s="20" t="s">
        <v>101</v>
      </c>
      <c r="F12" s="20" t="s">
        <v>200</v>
      </c>
      <c r="G12" s="20" t="s">
        <v>201</v>
      </c>
      <c r="H12" s="17">
        <v>146522</v>
      </c>
      <c r="I12" s="17">
        <v>146522</v>
      </c>
      <c r="J12" s="120"/>
      <c r="K12" s="120"/>
      <c r="L12" s="17">
        <v>146522</v>
      </c>
      <c r="M12" s="120"/>
      <c r="N12" s="17"/>
      <c r="O12" s="17"/>
      <c r="P12" s="17"/>
      <c r="Q12" s="17"/>
      <c r="R12" s="17"/>
      <c r="S12" s="17"/>
      <c r="T12" s="17"/>
      <c r="U12" s="17"/>
      <c r="V12" s="17"/>
      <c r="W12" s="17"/>
    </row>
    <row customHeight="1" ht="20.25">
      <c r="A13" s="119" t="s">
        <v>69</v>
      </c>
      <c r="B13" s="20" t="s">
        <v>202</v>
      </c>
      <c r="C13" s="20" t="s">
        <v>203</v>
      </c>
      <c r="D13" s="20" t="s">
        <v>112</v>
      </c>
      <c r="E13" s="20" t="s">
        <v>113</v>
      </c>
      <c r="F13" s="20" t="s">
        <v>204</v>
      </c>
      <c r="G13" s="20" t="s">
        <v>205</v>
      </c>
      <c r="H13" s="17">
        <v>820960</v>
      </c>
      <c r="I13" s="17">
        <v>820960</v>
      </c>
      <c r="J13" s="120"/>
      <c r="K13" s="120"/>
      <c r="L13" s="17">
        <v>820960</v>
      </c>
      <c r="M13" s="120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customHeight="1" ht="20.25">
      <c r="A14" s="119" t="s">
        <v>69</v>
      </c>
      <c r="B14" s="20" t="s">
        <v>202</v>
      </c>
      <c r="C14" s="20" t="s">
        <v>203</v>
      </c>
      <c r="D14" s="20" t="s">
        <v>118</v>
      </c>
      <c r="E14" s="20" t="s">
        <v>119</v>
      </c>
      <c r="F14" s="20" t="s">
        <v>206</v>
      </c>
      <c r="G14" s="20" t="s">
        <v>207</v>
      </c>
      <c r="H14" s="17">
        <v>405335</v>
      </c>
      <c r="I14" s="17">
        <v>405335</v>
      </c>
      <c r="J14" s="120"/>
      <c r="K14" s="120"/>
      <c r="L14" s="17">
        <v>405335</v>
      </c>
      <c r="M14" s="120"/>
      <c r="N14" s="17"/>
      <c r="O14" s="17"/>
      <c r="P14" s="17"/>
      <c r="Q14" s="17"/>
      <c r="R14" s="17"/>
      <c r="S14" s="17"/>
      <c r="T14" s="17"/>
      <c r="U14" s="17"/>
      <c r="V14" s="17"/>
      <c r="W14" s="17"/>
    </row>
    <row customHeight="1" ht="20.25">
      <c r="A15" s="119" t="s">
        <v>69</v>
      </c>
      <c r="B15" s="20" t="s">
        <v>202</v>
      </c>
      <c r="C15" s="20" t="s">
        <v>203</v>
      </c>
      <c r="D15" s="20" t="s">
        <v>120</v>
      </c>
      <c r="E15" s="20" t="s">
        <v>121</v>
      </c>
      <c r="F15" s="20" t="s">
        <v>208</v>
      </c>
      <c r="G15" s="20" t="s">
        <v>209</v>
      </c>
      <c r="H15" s="17">
        <v>256550</v>
      </c>
      <c r="I15" s="17">
        <v>256550</v>
      </c>
      <c r="J15" s="120"/>
      <c r="K15" s="120"/>
      <c r="L15" s="17">
        <v>256550</v>
      </c>
      <c r="M15" s="120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customHeight="1" ht="20.25">
      <c r="A16" s="119" t="s">
        <v>69</v>
      </c>
      <c r="B16" s="20" t="s">
        <v>202</v>
      </c>
      <c r="C16" s="20" t="s">
        <v>203</v>
      </c>
      <c r="D16" s="20" t="s">
        <v>100</v>
      </c>
      <c r="E16" s="20" t="s">
        <v>101</v>
      </c>
      <c r="F16" s="20" t="s">
        <v>210</v>
      </c>
      <c r="G16" s="20" t="s">
        <v>211</v>
      </c>
      <c r="H16" s="17">
        <v>2052</v>
      </c>
      <c r="I16" s="17">
        <v>2052</v>
      </c>
      <c r="J16" s="120"/>
      <c r="K16" s="120"/>
      <c r="L16" s="17">
        <v>2052</v>
      </c>
      <c r="M16" s="120"/>
      <c r="N16" s="17"/>
      <c r="O16" s="17"/>
      <c r="P16" s="17"/>
      <c r="Q16" s="17"/>
      <c r="R16" s="17"/>
      <c r="S16" s="17"/>
      <c r="T16" s="17"/>
      <c r="U16" s="17"/>
      <c r="V16" s="17"/>
      <c r="W16" s="17"/>
    </row>
    <row customHeight="1" ht="20.25">
      <c r="A17" s="119" t="s">
        <v>69</v>
      </c>
      <c r="B17" s="20" t="s">
        <v>202</v>
      </c>
      <c r="C17" s="20" t="s">
        <v>203</v>
      </c>
      <c r="D17" s="20" t="s">
        <v>122</v>
      </c>
      <c r="E17" s="20" t="s">
        <v>123</v>
      </c>
      <c r="F17" s="20" t="s">
        <v>210</v>
      </c>
      <c r="G17" s="20" t="s">
        <v>211</v>
      </c>
      <c r="H17" s="17">
        <v>18095</v>
      </c>
      <c r="I17" s="17">
        <v>18095</v>
      </c>
      <c r="J17" s="120"/>
      <c r="K17" s="120"/>
      <c r="L17" s="17">
        <v>18095</v>
      </c>
      <c r="M17" s="120"/>
      <c r="N17" s="17"/>
      <c r="O17" s="17"/>
      <c r="P17" s="17"/>
      <c r="Q17" s="17"/>
      <c r="R17" s="17"/>
      <c r="S17" s="17"/>
      <c r="T17" s="17"/>
      <c r="U17" s="17"/>
      <c r="V17" s="17"/>
      <c r="W17" s="17"/>
    </row>
    <row customHeight="1" ht="20.25">
      <c r="A18" s="119" t="s">
        <v>69</v>
      </c>
      <c r="B18" s="20" t="s">
        <v>202</v>
      </c>
      <c r="C18" s="20" t="s">
        <v>203</v>
      </c>
      <c r="D18" s="20" t="s">
        <v>122</v>
      </c>
      <c r="E18" s="20" t="s">
        <v>123</v>
      </c>
      <c r="F18" s="20" t="s">
        <v>210</v>
      </c>
      <c r="G18" s="20" t="s">
        <v>211</v>
      </c>
      <c r="H18" s="17">
        <v>10290</v>
      </c>
      <c r="I18" s="17">
        <v>10290</v>
      </c>
      <c r="J18" s="120"/>
      <c r="K18" s="120"/>
      <c r="L18" s="17">
        <v>10290</v>
      </c>
      <c r="M18" s="120"/>
      <c r="N18" s="17"/>
      <c r="O18" s="17"/>
      <c r="P18" s="17"/>
      <c r="Q18" s="17"/>
      <c r="R18" s="17"/>
      <c r="S18" s="17"/>
      <c r="T18" s="17"/>
      <c r="U18" s="17"/>
      <c r="V18" s="17"/>
      <c r="W18" s="17"/>
    </row>
    <row customHeight="1" ht="20.25">
      <c r="A19" s="119" t="s">
        <v>69</v>
      </c>
      <c r="B19" s="20" t="s">
        <v>212</v>
      </c>
      <c r="C19" s="20" t="s">
        <v>129</v>
      </c>
      <c r="D19" s="20" t="s">
        <v>128</v>
      </c>
      <c r="E19" s="20" t="s">
        <v>129</v>
      </c>
      <c r="F19" s="20" t="s">
        <v>213</v>
      </c>
      <c r="G19" s="20" t="s">
        <v>129</v>
      </c>
      <c r="H19" s="17">
        <v>720000</v>
      </c>
      <c r="I19" s="17">
        <v>720000</v>
      </c>
      <c r="J19" s="120"/>
      <c r="K19" s="120"/>
      <c r="L19" s="17">
        <v>720000</v>
      </c>
      <c r="M19" s="120"/>
      <c r="N19" s="17"/>
      <c r="O19" s="17"/>
      <c r="P19" s="17"/>
      <c r="Q19" s="17"/>
      <c r="R19" s="17"/>
      <c r="S19" s="17"/>
      <c r="T19" s="17"/>
      <c r="U19" s="17"/>
      <c r="V19" s="17"/>
      <c r="W19" s="17"/>
    </row>
    <row customHeight="1" ht="20.25">
      <c r="A20" s="119" t="s">
        <v>69</v>
      </c>
      <c r="B20" s="20" t="s">
        <v>214</v>
      </c>
      <c r="C20" s="20" t="s">
        <v>215</v>
      </c>
      <c r="D20" s="20" t="s">
        <v>110</v>
      </c>
      <c r="E20" s="20" t="s">
        <v>111</v>
      </c>
      <c r="F20" s="20" t="s">
        <v>216</v>
      </c>
      <c r="G20" s="20" t="s">
        <v>217</v>
      </c>
      <c r="H20" s="17">
        <v>428400</v>
      </c>
      <c r="I20" s="17">
        <v>428400</v>
      </c>
      <c r="J20" s="120"/>
      <c r="K20" s="120"/>
      <c r="L20" s="17">
        <v>428400</v>
      </c>
      <c r="M20" s="120"/>
      <c r="N20" s="17"/>
      <c r="O20" s="17"/>
      <c r="P20" s="17"/>
      <c r="Q20" s="17"/>
      <c r="R20" s="17"/>
      <c r="S20" s="17"/>
      <c r="T20" s="17"/>
      <c r="U20" s="17"/>
      <c r="V20" s="17"/>
      <c r="W20" s="17"/>
    </row>
    <row customHeight="1" ht="20.25">
      <c r="A21" s="119" t="s">
        <v>69</v>
      </c>
      <c r="B21" s="20" t="s">
        <v>214</v>
      </c>
      <c r="C21" s="20" t="s">
        <v>215</v>
      </c>
      <c r="D21" s="20" t="s">
        <v>110</v>
      </c>
      <c r="E21" s="20" t="s">
        <v>111</v>
      </c>
      <c r="F21" s="20" t="s">
        <v>216</v>
      </c>
      <c r="G21" s="20" t="s">
        <v>217</v>
      </c>
      <c r="H21" s="17">
        <v>39600</v>
      </c>
      <c r="I21" s="17">
        <v>39600</v>
      </c>
      <c r="J21" s="120"/>
      <c r="K21" s="120"/>
      <c r="L21" s="17">
        <v>39600</v>
      </c>
      <c r="M21" s="120"/>
      <c r="N21" s="17"/>
      <c r="O21" s="17"/>
      <c r="P21" s="17"/>
      <c r="Q21" s="17"/>
      <c r="R21" s="17"/>
      <c r="S21" s="17"/>
      <c r="T21" s="17"/>
      <c r="U21" s="17"/>
      <c r="V21" s="17"/>
      <c r="W21" s="17"/>
    </row>
    <row customHeight="1" ht="20.25">
      <c r="A22" s="119" t="s">
        <v>69</v>
      </c>
      <c r="B22" s="20" t="s">
        <v>218</v>
      </c>
      <c r="C22" s="20" t="s">
        <v>219</v>
      </c>
      <c r="D22" s="20" t="s">
        <v>100</v>
      </c>
      <c r="E22" s="20" t="s">
        <v>101</v>
      </c>
      <c r="F22" s="20" t="s">
        <v>220</v>
      </c>
      <c r="G22" s="20" t="s">
        <v>221</v>
      </c>
      <c r="H22" s="17">
        <v>22878</v>
      </c>
      <c r="I22" s="17">
        <v>22878</v>
      </c>
      <c r="J22" s="120"/>
      <c r="K22" s="120"/>
      <c r="L22" s="17">
        <v>22878</v>
      </c>
      <c r="M22" s="120"/>
      <c r="N22" s="17"/>
      <c r="O22" s="17"/>
      <c r="P22" s="17"/>
      <c r="Q22" s="17"/>
      <c r="R22" s="17"/>
      <c r="S22" s="17"/>
      <c r="T22" s="17"/>
      <c r="U22" s="17"/>
      <c r="V22" s="17"/>
      <c r="W22" s="17"/>
    </row>
    <row customHeight="1" ht="20.25">
      <c r="A23" s="119" t="s">
        <v>69</v>
      </c>
      <c r="B23" s="20" t="s">
        <v>218</v>
      </c>
      <c r="C23" s="20" t="s">
        <v>219</v>
      </c>
      <c r="D23" s="20" t="s">
        <v>100</v>
      </c>
      <c r="E23" s="20" t="s">
        <v>101</v>
      </c>
      <c r="F23" s="20" t="s">
        <v>220</v>
      </c>
      <c r="G23" s="20" t="s">
        <v>221</v>
      </c>
      <c r="H23" s="17">
        <v>3600</v>
      </c>
      <c r="I23" s="17">
        <v>3600</v>
      </c>
      <c r="J23" s="120"/>
      <c r="K23" s="120"/>
      <c r="L23" s="17">
        <v>3600</v>
      </c>
      <c r="M23" s="120"/>
      <c r="N23" s="17"/>
      <c r="O23" s="17"/>
      <c r="P23" s="17"/>
      <c r="Q23" s="17"/>
      <c r="R23" s="17"/>
      <c r="S23" s="17"/>
      <c r="T23" s="17"/>
      <c r="U23" s="17"/>
      <c r="V23" s="17"/>
      <c r="W23" s="17"/>
    </row>
    <row customHeight="1" ht="20.25">
      <c r="A24" s="119" t="s">
        <v>69</v>
      </c>
      <c r="B24" s="20" t="s">
        <v>222</v>
      </c>
      <c r="C24" s="20" t="s">
        <v>223</v>
      </c>
      <c r="D24" s="20" t="s">
        <v>100</v>
      </c>
      <c r="E24" s="20" t="s">
        <v>101</v>
      </c>
      <c r="F24" s="20" t="s">
        <v>224</v>
      </c>
      <c r="G24" s="20" t="s">
        <v>225</v>
      </c>
      <c r="H24" s="17">
        <v>346800</v>
      </c>
      <c r="I24" s="17">
        <v>346800</v>
      </c>
      <c r="J24" s="120"/>
      <c r="K24" s="120"/>
      <c r="L24" s="17">
        <v>346800</v>
      </c>
      <c r="M24" s="120"/>
      <c r="N24" s="17"/>
      <c r="O24" s="17"/>
      <c r="P24" s="17"/>
      <c r="Q24" s="17"/>
      <c r="R24" s="17"/>
      <c r="S24" s="17"/>
      <c r="T24" s="17"/>
      <c r="U24" s="17"/>
      <c r="V24" s="17"/>
      <c r="W24" s="17"/>
    </row>
    <row customHeight="1" ht="20.25">
      <c r="A25" s="119" t="s">
        <v>69</v>
      </c>
      <c r="B25" s="20" t="s">
        <v>226</v>
      </c>
      <c r="C25" s="20" t="s">
        <v>227</v>
      </c>
      <c r="D25" s="20" t="s">
        <v>100</v>
      </c>
      <c r="E25" s="20" t="s">
        <v>101</v>
      </c>
      <c r="F25" s="20" t="s">
        <v>228</v>
      </c>
      <c r="G25" s="20" t="s">
        <v>227</v>
      </c>
      <c r="H25" s="17">
        <v>35165.28</v>
      </c>
      <c r="I25" s="17">
        <v>35165.28</v>
      </c>
      <c r="J25" s="120"/>
      <c r="K25" s="120"/>
      <c r="L25" s="17">
        <v>35165.28</v>
      </c>
      <c r="M25" s="120"/>
      <c r="N25" s="17"/>
      <c r="O25" s="17"/>
      <c r="P25" s="17"/>
      <c r="Q25" s="17"/>
      <c r="R25" s="17"/>
      <c r="S25" s="17"/>
      <c r="T25" s="17"/>
      <c r="U25" s="17"/>
      <c r="V25" s="17"/>
      <c r="W25" s="17"/>
    </row>
    <row customHeight="1" ht="20.25">
      <c r="A26" s="119" t="s">
        <v>69</v>
      </c>
      <c r="B26" s="20" t="s">
        <v>229</v>
      </c>
      <c r="C26" s="20" t="s">
        <v>230</v>
      </c>
      <c r="D26" s="20" t="s">
        <v>100</v>
      </c>
      <c r="E26" s="20" t="s">
        <v>101</v>
      </c>
      <c r="F26" s="20" t="s">
        <v>231</v>
      </c>
      <c r="G26" s="20" t="s">
        <v>232</v>
      </c>
      <c r="H26" s="17">
        <v>90016</v>
      </c>
      <c r="I26" s="17">
        <v>90016</v>
      </c>
      <c r="J26" s="120"/>
      <c r="K26" s="120"/>
      <c r="L26" s="17">
        <v>90016</v>
      </c>
      <c r="M26" s="120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customHeight="1" ht="20.25">
      <c r="A27" s="119" t="s">
        <v>69</v>
      </c>
      <c r="B27" s="20" t="s">
        <v>229</v>
      </c>
      <c r="C27" s="20" t="s">
        <v>230</v>
      </c>
      <c r="D27" s="20" t="s">
        <v>100</v>
      </c>
      <c r="E27" s="20" t="s">
        <v>101</v>
      </c>
      <c r="F27" s="20" t="s">
        <v>233</v>
      </c>
      <c r="G27" s="20" t="s">
        <v>234</v>
      </c>
      <c r="H27" s="17">
        <v>43295</v>
      </c>
      <c r="I27" s="17">
        <v>43295</v>
      </c>
      <c r="J27" s="120"/>
      <c r="K27" s="120"/>
      <c r="L27" s="17">
        <v>43295</v>
      </c>
      <c r="M27" s="120"/>
      <c r="N27" s="17"/>
      <c r="O27" s="17"/>
      <c r="P27" s="17"/>
      <c r="Q27" s="17"/>
      <c r="R27" s="17"/>
      <c r="S27" s="17"/>
      <c r="T27" s="17"/>
      <c r="U27" s="17"/>
      <c r="V27" s="17"/>
      <c r="W27" s="17"/>
    </row>
    <row customHeight="1" ht="20.25">
      <c r="A28" s="119" t="s">
        <v>69</v>
      </c>
      <c r="B28" s="20" t="s">
        <v>229</v>
      </c>
      <c r="C28" s="20" t="s">
        <v>230</v>
      </c>
      <c r="D28" s="20" t="s">
        <v>100</v>
      </c>
      <c r="E28" s="20" t="s">
        <v>101</v>
      </c>
      <c r="F28" s="20" t="s">
        <v>235</v>
      </c>
      <c r="G28" s="20" t="s">
        <v>236</v>
      </c>
      <c r="H28" s="17">
        <v>80500</v>
      </c>
      <c r="I28" s="17">
        <v>80500</v>
      </c>
      <c r="J28" s="120"/>
      <c r="K28" s="120"/>
      <c r="L28" s="17">
        <v>80500</v>
      </c>
      <c r="M28" s="120"/>
      <c r="N28" s="17"/>
      <c r="O28" s="17"/>
      <c r="P28" s="17"/>
      <c r="Q28" s="17"/>
      <c r="R28" s="17"/>
      <c r="S28" s="17"/>
      <c r="T28" s="17"/>
      <c r="U28" s="17"/>
      <c r="V28" s="17"/>
      <c r="W28" s="17"/>
    </row>
    <row customHeight="1" ht="20.25">
      <c r="A29" s="119" t="s">
        <v>69</v>
      </c>
      <c r="B29" s="20" t="s">
        <v>229</v>
      </c>
      <c r="C29" s="20" t="s">
        <v>230</v>
      </c>
      <c r="D29" s="20" t="s">
        <v>100</v>
      </c>
      <c r="E29" s="20" t="s">
        <v>101</v>
      </c>
      <c r="F29" s="20" t="s">
        <v>237</v>
      </c>
      <c r="G29" s="20" t="s">
        <v>238</v>
      </c>
      <c r="H29" s="17">
        <v>56000</v>
      </c>
      <c r="I29" s="17">
        <v>56000</v>
      </c>
      <c r="J29" s="120"/>
      <c r="K29" s="120"/>
      <c r="L29" s="17">
        <v>56000</v>
      </c>
      <c r="M29" s="120"/>
      <c r="N29" s="17"/>
      <c r="O29" s="17"/>
      <c r="P29" s="17"/>
      <c r="Q29" s="17"/>
      <c r="R29" s="17"/>
      <c r="S29" s="17"/>
      <c r="T29" s="17"/>
      <c r="U29" s="17"/>
      <c r="V29" s="17"/>
      <c r="W29" s="17"/>
    </row>
    <row customHeight="1" ht="20.25">
      <c r="A30" s="119" t="s">
        <v>69</v>
      </c>
      <c r="B30" s="20" t="s">
        <v>229</v>
      </c>
      <c r="C30" s="20" t="s">
        <v>230</v>
      </c>
      <c r="D30" s="20" t="s">
        <v>100</v>
      </c>
      <c r="E30" s="20" t="s">
        <v>101</v>
      </c>
      <c r="F30" s="20" t="s">
        <v>239</v>
      </c>
      <c r="G30" s="20" t="s">
        <v>240</v>
      </c>
      <c r="H30" s="17">
        <v>100000</v>
      </c>
      <c r="I30" s="17">
        <v>100000</v>
      </c>
      <c r="J30" s="120"/>
      <c r="K30" s="120"/>
      <c r="L30" s="17">
        <v>100000</v>
      </c>
      <c r="M30" s="120"/>
      <c r="N30" s="17"/>
      <c r="O30" s="17"/>
      <c r="P30" s="17"/>
      <c r="Q30" s="17"/>
      <c r="R30" s="17"/>
      <c r="S30" s="17"/>
      <c r="T30" s="17"/>
      <c r="U30" s="17"/>
      <c r="V30" s="17"/>
      <c r="W30" s="17"/>
    </row>
    <row customHeight="1" ht="20.25">
      <c r="A31" s="119" t="s">
        <v>69</v>
      </c>
      <c r="B31" s="20" t="s">
        <v>229</v>
      </c>
      <c r="C31" s="20" t="s">
        <v>230</v>
      </c>
      <c r="D31" s="20" t="s">
        <v>100</v>
      </c>
      <c r="E31" s="20" t="s">
        <v>101</v>
      </c>
      <c r="F31" s="20" t="s">
        <v>241</v>
      </c>
      <c r="G31" s="20" t="s">
        <v>242</v>
      </c>
      <c r="H31" s="17">
        <v>14000</v>
      </c>
      <c r="I31" s="17">
        <v>14000</v>
      </c>
      <c r="J31" s="120"/>
      <c r="K31" s="120"/>
      <c r="L31" s="17">
        <v>14000</v>
      </c>
      <c r="M31" s="120"/>
      <c r="N31" s="17"/>
      <c r="O31" s="17"/>
      <c r="P31" s="17"/>
      <c r="Q31" s="17"/>
      <c r="R31" s="17"/>
      <c r="S31" s="17"/>
      <c r="T31" s="17"/>
      <c r="U31" s="17"/>
      <c r="V31" s="17"/>
      <c r="W31" s="17"/>
    </row>
    <row customHeight="1" ht="20.25">
      <c r="A32" s="119" t="s">
        <v>69</v>
      </c>
      <c r="B32" s="20" t="s">
        <v>229</v>
      </c>
      <c r="C32" s="20" t="s">
        <v>230</v>
      </c>
      <c r="D32" s="20" t="s">
        <v>100</v>
      </c>
      <c r="E32" s="20" t="s">
        <v>101</v>
      </c>
      <c r="F32" s="20" t="s">
        <v>224</v>
      </c>
      <c r="G32" s="20" t="s">
        <v>225</v>
      </c>
      <c r="H32" s="17">
        <v>34680</v>
      </c>
      <c r="I32" s="17">
        <v>34680</v>
      </c>
      <c r="J32" s="120"/>
      <c r="K32" s="120"/>
      <c r="L32" s="17">
        <v>34680</v>
      </c>
      <c r="M32" s="120"/>
      <c r="N32" s="17"/>
      <c r="O32" s="17"/>
      <c r="P32" s="17"/>
      <c r="Q32" s="17"/>
      <c r="R32" s="17"/>
      <c r="S32" s="17"/>
      <c r="T32" s="17"/>
      <c r="U32" s="17"/>
      <c r="V32" s="17"/>
      <c r="W32" s="17"/>
    </row>
    <row customHeight="1" ht="20.25">
      <c r="A33" s="119" t="s">
        <v>69</v>
      </c>
      <c r="B33" s="20" t="s">
        <v>229</v>
      </c>
      <c r="C33" s="20" t="s">
        <v>230</v>
      </c>
      <c r="D33" s="20" t="s">
        <v>100</v>
      </c>
      <c r="E33" s="20" t="s">
        <v>101</v>
      </c>
      <c r="F33" s="20" t="s">
        <v>243</v>
      </c>
      <c r="G33" s="20" t="s">
        <v>244</v>
      </c>
      <c r="H33" s="17">
        <v>10200</v>
      </c>
      <c r="I33" s="17">
        <v>10200</v>
      </c>
      <c r="J33" s="120"/>
      <c r="K33" s="120"/>
      <c r="L33" s="17">
        <v>10200</v>
      </c>
      <c r="M33" s="120"/>
      <c r="N33" s="17"/>
      <c r="O33" s="17"/>
      <c r="P33" s="17"/>
      <c r="Q33" s="17"/>
      <c r="R33" s="17"/>
      <c r="S33" s="17"/>
      <c r="T33" s="17"/>
      <c r="U33" s="17"/>
      <c r="V33" s="17"/>
      <c r="W33" s="17"/>
    </row>
    <row customHeight="1" ht="20.25">
      <c r="A34" s="119" t="s">
        <v>69</v>
      </c>
      <c r="B34" s="20" t="s">
        <v>229</v>
      </c>
      <c r="C34" s="20" t="s">
        <v>230</v>
      </c>
      <c r="D34" s="20" t="s">
        <v>100</v>
      </c>
      <c r="E34" s="20" t="s">
        <v>101</v>
      </c>
      <c r="F34" s="20" t="s">
        <v>243</v>
      </c>
      <c r="G34" s="20" t="s">
        <v>244</v>
      </c>
      <c r="H34" s="17">
        <v>1800</v>
      </c>
      <c r="I34" s="17">
        <v>1800</v>
      </c>
      <c r="J34" s="120"/>
      <c r="K34" s="120"/>
      <c r="L34" s="17">
        <v>1800</v>
      </c>
      <c r="M34" s="120"/>
      <c r="N34" s="17"/>
      <c r="O34" s="17"/>
      <c r="P34" s="17"/>
      <c r="Q34" s="17"/>
      <c r="R34" s="17"/>
      <c r="S34" s="17"/>
      <c r="T34" s="17"/>
      <c r="U34" s="17"/>
      <c r="V34" s="17"/>
      <c r="W34" s="17"/>
    </row>
    <row customHeight="1" ht="20.25">
      <c r="A35" s="119" t="s">
        <v>69</v>
      </c>
      <c r="B35" s="20" t="s">
        <v>229</v>
      </c>
      <c r="C35" s="20" t="s">
        <v>230</v>
      </c>
      <c r="D35" s="20" t="s">
        <v>100</v>
      </c>
      <c r="E35" s="20" t="s">
        <v>101</v>
      </c>
      <c r="F35" s="20" t="s">
        <v>243</v>
      </c>
      <c r="G35" s="20" t="s">
        <v>244</v>
      </c>
      <c r="H35" s="17">
        <v>1000</v>
      </c>
      <c r="I35" s="17">
        <v>1000</v>
      </c>
      <c r="J35" s="120"/>
      <c r="K35" s="120"/>
      <c r="L35" s="17">
        <v>1000</v>
      </c>
      <c r="M35" s="120"/>
      <c r="N35" s="17"/>
      <c r="O35" s="17"/>
      <c r="P35" s="17"/>
      <c r="Q35" s="17"/>
      <c r="R35" s="17"/>
      <c r="S35" s="17"/>
      <c r="T35" s="17"/>
      <c r="U35" s="17"/>
      <c r="V35" s="17"/>
      <c r="W35" s="17"/>
    </row>
    <row customHeight="1" ht="20.25">
      <c r="A36" s="119" t="s">
        <v>69</v>
      </c>
      <c r="B36" s="20" t="s">
        <v>229</v>
      </c>
      <c r="C36" s="20" t="s">
        <v>230</v>
      </c>
      <c r="D36" s="20" t="s">
        <v>100</v>
      </c>
      <c r="E36" s="20" t="s">
        <v>101</v>
      </c>
      <c r="F36" s="20" t="s">
        <v>243</v>
      </c>
      <c r="G36" s="20" t="s">
        <v>244</v>
      </c>
      <c r="H36" s="17">
        <v>105000</v>
      </c>
      <c r="I36" s="17">
        <v>105000</v>
      </c>
      <c r="J36" s="120"/>
      <c r="K36" s="120"/>
      <c r="L36" s="17">
        <v>105000</v>
      </c>
      <c r="M36" s="120"/>
      <c r="N36" s="17"/>
      <c r="O36" s="17"/>
      <c r="P36" s="17"/>
      <c r="Q36" s="17"/>
      <c r="R36" s="17"/>
      <c r="S36" s="17"/>
      <c r="T36" s="17"/>
      <c r="U36" s="17"/>
      <c r="V36" s="17"/>
      <c r="W36" s="17"/>
    </row>
    <row customHeight="1" ht="20.25">
      <c r="A37" s="119" t="s">
        <v>69</v>
      </c>
      <c r="B37" s="20" t="s">
        <v>245</v>
      </c>
      <c r="C37" s="20" t="s">
        <v>173</v>
      </c>
      <c r="D37" s="20" t="s">
        <v>100</v>
      </c>
      <c r="E37" s="20" t="s">
        <v>101</v>
      </c>
      <c r="F37" s="20" t="s">
        <v>246</v>
      </c>
      <c r="G37" s="20" t="s">
        <v>173</v>
      </c>
      <c r="H37" s="17">
        <v>9699</v>
      </c>
      <c r="I37" s="17">
        <v>9699</v>
      </c>
      <c r="J37" s="120"/>
      <c r="K37" s="120"/>
      <c r="L37" s="17">
        <v>9699</v>
      </c>
      <c r="M37" s="120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customHeight="1" ht="20.25">
      <c r="A38" s="119" t="s">
        <v>69</v>
      </c>
      <c r="B38" s="20" t="s">
        <v>247</v>
      </c>
      <c r="C38" s="20" t="s">
        <v>248</v>
      </c>
      <c r="D38" s="20" t="s">
        <v>100</v>
      </c>
      <c r="E38" s="20" t="s">
        <v>101</v>
      </c>
      <c r="F38" s="20" t="s">
        <v>249</v>
      </c>
      <c r="G38" s="20" t="s">
        <v>250</v>
      </c>
      <c r="H38" s="17">
        <v>567000</v>
      </c>
      <c r="I38" s="17">
        <v>567000</v>
      </c>
      <c r="J38" s="120"/>
      <c r="K38" s="120"/>
      <c r="L38" s="17">
        <v>567000</v>
      </c>
      <c r="M38" s="120"/>
      <c r="N38" s="17"/>
      <c r="O38" s="17"/>
      <c r="P38" s="17"/>
      <c r="Q38" s="17"/>
      <c r="R38" s="17"/>
      <c r="S38" s="17"/>
      <c r="T38" s="17"/>
      <c r="U38" s="17"/>
      <c r="V38" s="17"/>
      <c r="W38" s="17"/>
    </row>
    <row customHeight="1" ht="20.25">
      <c r="A39" s="119" t="s">
        <v>69</v>
      </c>
      <c r="B39" s="20" t="s">
        <v>247</v>
      </c>
      <c r="C39" s="20" t="s">
        <v>248</v>
      </c>
      <c r="D39" s="20" t="s">
        <v>100</v>
      </c>
      <c r="E39" s="20" t="s">
        <v>101</v>
      </c>
      <c r="F39" s="20" t="s">
        <v>249</v>
      </c>
      <c r="G39" s="20" t="s">
        <v>250</v>
      </c>
      <c r="H39" s="17">
        <v>163080</v>
      </c>
      <c r="I39" s="17">
        <v>163080</v>
      </c>
      <c r="J39" s="120"/>
      <c r="K39" s="120"/>
      <c r="L39" s="17">
        <v>163080</v>
      </c>
      <c r="M39" s="120"/>
      <c r="N39" s="17"/>
      <c r="O39" s="17"/>
      <c r="P39" s="17"/>
      <c r="Q39" s="17"/>
      <c r="R39" s="17"/>
      <c r="S39" s="17"/>
      <c r="T39" s="17"/>
      <c r="U39" s="17"/>
      <c r="V39" s="17"/>
      <c r="W39" s="17"/>
    </row>
    <row customHeight="1" ht="20.25">
      <c r="A40" s="119" t="s">
        <v>69</v>
      </c>
      <c r="B40" s="20" t="s">
        <v>251</v>
      </c>
      <c r="C40" s="20" t="s">
        <v>252</v>
      </c>
      <c r="D40" s="20" t="s">
        <v>100</v>
      </c>
      <c r="E40" s="20" t="s">
        <v>101</v>
      </c>
      <c r="F40" s="20" t="s">
        <v>200</v>
      </c>
      <c r="G40" s="20" t="s">
        <v>201</v>
      </c>
      <c r="H40" s="17">
        <v>886320</v>
      </c>
      <c r="I40" s="17">
        <v>886320</v>
      </c>
      <c r="J40" s="120"/>
      <c r="K40" s="120"/>
      <c r="L40" s="17">
        <v>886320</v>
      </c>
      <c r="M40" s="120"/>
      <c r="N40" s="17"/>
      <c r="O40" s="17"/>
      <c r="P40" s="17"/>
      <c r="Q40" s="17"/>
      <c r="R40" s="17"/>
      <c r="S40" s="17"/>
      <c r="T40" s="17"/>
      <c r="U40" s="17"/>
      <c r="V40" s="17"/>
      <c r="W40" s="17"/>
    </row>
    <row customHeight="1" ht="20.25">
      <c r="A41" s="119" t="s">
        <v>69</v>
      </c>
      <c r="B41" s="20" t="s">
        <v>251</v>
      </c>
      <c r="C41" s="20" t="s">
        <v>252</v>
      </c>
      <c r="D41" s="20" t="s">
        <v>100</v>
      </c>
      <c r="E41" s="20" t="s">
        <v>101</v>
      </c>
      <c r="F41" s="20" t="s">
        <v>200</v>
      </c>
      <c r="G41" s="20" t="s">
        <v>201</v>
      </c>
      <c r="H41" s="17">
        <v>700000</v>
      </c>
      <c r="I41" s="17">
        <v>700000</v>
      </c>
      <c r="J41" s="120"/>
      <c r="K41" s="120"/>
      <c r="L41" s="17">
        <v>700000</v>
      </c>
      <c r="M41" s="120"/>
      <c r="N41" s="17"/>
      <c r="O41" s="17"/>
      <c r="P41" s="17"/>
      <c r="Q41" s="17"/>
      <c r="R41" s="17"/>
      <c r="S41" s="17"/>
      <c r="T41" s="17"/>
      <c r="U41" s="17"/>
      <c r="V41" s="17"/>
      <c r="W41" s="17"/>
    </row>
    <row customHeight="1" ht="17.25">
      <c r="A42" s="121" t="s">
        <v>168</v>
      </c>
      <c r="B42" s="122"/>
      <c r="C42" s="122"/>
      <c r="D42" s="122"/>
      <c r="E42" s="122"/>
      <c r="F42" s="122"/>
      <c r="G42" s="123"/>
      <c r="H42" s="17">
        <v>10085965.28</v>
      </c>
      <c r="I42" s="17">
        <v>10085965.28</v>
      </c>
      <c r="J42" s="17"/>
      <c r="K42" s="17"/>
      <c r="L42" s="17">
        <v>10085965.28</v>
      </c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</row>
  </sheetData>
  <mergeCells count="30">
    <mergeCell ref="A42:G42"/>
    <mergeCell ref="H4:W4"/>
    <mergeCell ref="H5:H7"/>
    <mergeCell ref="J6:J7"/>
    <mergeCell ref="K6:K7"/>
    <mergeCell ref="L6:L7"/>
    <mergeCell ref="M6:M7"/>
    <mergeCell ref="R6:R7"/>
    <mergeCell ref="S6:S7"/>
    <mergeCell ref="T6:T7"/>
    <mergeCell ref="U6:U7"/>
    <mergeCell ref="V6:V7"/>
    <mergeCell ref="W6:W7"/>
    <mergeCell ref="N6:N7"/>
    <mergeCell ref="O6:O7"/>
    <mergeCell ref="A2:W2"/>
    <mergeCell ref="A3:G3"/>
    <mergeCell ref="A4:A7"/>
    <mergeCell ref="B4:B7"/>
    <mergeCell ref="C4:C7"/>
    <mergeCell ref="D4:D7"/>
    <mergeCell ref="E4:E7"/>
    <mergeCell ref="F4:F7"/>
    <mergeCell ref="G4:G7"/>
    <mergeCell ref="I5:M5"/>
    <mergeCell ref="Q5:Q7"/>
    <mergeCell ref="R5:W5"/>
    <mergeCell ref="P6:P7"/>
    <mergeCell ref="N5:P5"/>
    <mergeCell ref="I6:I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594ED3C-6576-CC3F-01F5-21576D64D786}" mc:Ignorable="x14ac xr xr2 xr3">
  <sheetPr>
    <outlinePr summaryRight="0"/>
    <pageSetUpPr fitToPage="1"/>
  </sheetPr>
  <dimension ref="A1:W16"/>
  <sheetViews>
    <sheetView topLeftCell="F1" showZeros="0" workbookViewId="0"/>
  </sheetViews>
  <sheetFormatPr defaultColWidth="9.140625" customHeight="1" defaultRowHeight="14.25"/>
  <cols>
    <col min="1" max="1" width="10.28125" customWidth="1"/>
    <col min="2" max="2" width="13.421875" customWidth="1"/>
    <col min="3" max="3" width="32.8515625" customWidth="1"/>
    <col min="4" max="4" width="23.8515625" customWidth="1"/>
    <col min="5" max="5" width="11.140625" customWidth="1"/>
    <col min="6" max="6" width="17.7109375" customWidth="1"/>
    <col min="7" max="7" width="9.8515625" customWidth="1"/>
    <col min="8" max="8" width="17.7109375" customWidth="1"/>
    <col min="9" max="13" width="20.00390625" customWidth="1"/>
    <col min="14" max="14" width="12.28125" customWidth="1"/>
    <col min="15" max="15" width="12.7109375" customWidth="1"/>
    <col min="16" max="16" width="11.140625" customWidth="1"/>
    <col min="17" max="21" width="19.8515625" customWidth="1"/>
    <col min="22" max="22" width="20.00390625" customWidth="1"/>
    <col min="23" max="23" width="19.8515625" customWidth="1"/>
  </cols>
  <sheetData>
    <row customHeight="1" ht="13.5">
      <c r="B1" s="65"/>
      <c r="E1" s="124"/>
      <c r="F1" s="124"/>
      <c r="G1" s="124"/>
      <c r="H1" s="124"/>
      <c r="U1" s="65"/>
      <c r="W1" s="13" t="s">
        <v>253</v>
      </c>
    </row>
    <row customHeight="1" ht="46.5">
      <c r="A2" s="101">
        <f>"2026"&amp;"年部门项目支出预算表"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</row>
    <row customHeight="1" ht="13.5">
      <c r="A3" s="68">
        <f>"单位名称："&amp;"昆明市人民政府外事办公室"</f>
      </c>
      <c r="B3" s="125"/>
      <c r="C3" s="125"/>
      <c r="D3" s="125"/>
      <c r="E3" s="125"/>
      <c r="F3" s="125"/>
      <c r="G3" s="125"/>
      <c r="H3" s="125"/>
      <c r="I3" s="104"/>
      <c r="J3" s="104"/>
      <c r="K3" s="104"/>
      <c r="L3" s="104"/>
      <c r="M3" s="104"/>
      <c r="N3" s="104"/>
      <c r="O3" s="104"/>
      <c r="P3" s="104"/>
      <c r="Q3" s="104"/>
      <c r="U3" s="65"/>
      <c r="W3" s="126" t="s">
        <v>1</v>
      </c>
    </row>
    <row customHeight="1" ht="21.75">
      <c r="A4" s="105" t="s">
        <v>254</v>
      </c>
      <c r="B4" s="127" t="s">
        <v>178</v>
      </c>
      <c r="C4" s="105" t="s">
        <v>179</v>
      </c>
      <c r="D4" s="105" t="s">
        <v>255</v>
      </c>
      <c r="E4" s="127" t="s">
        <v>180</v>
      </c>
      <c r="F4" s="127" t="s">
        <v>181</v>
      </c>
      <c r="G4" s="127" t="s">
        <v>182</v>
      </c>
      <c r="H4" s="127" t="s">
        <v>183</v>
      </c>
      <c r="I4" s="128" t="s">
        <v>54</v>
      </c>
      <c r="J4" s="111" t="s">
        <v>256</v>
      </c>
      <c r="K4" s="74"/>
      <c r="L4" s="74"/>
      <c r="M4" s="75"/>
      <c r="N4" s="111" t="s">
        <v>186</v>
      </c>
      <c r="O4" s="74"/>
      <c r="P4" s="75"/>
      <c r="Q4" s="127" t="s">
        <v>60</v>
      </c>
      <c r="R4" s="111" t="s">
        <v>61</v>
      </c>
      <c r="S4" s="74"/>
      <c r="T4" s="74"/>
      <c r="U4" s="74"/>
      <c r="V4" s="74"/>
      <c r="W4" s="75"/>
    </row>
    <row customHeight="1" ht="21.75">
      <c r="A5" s="109"/>
      <c r="B5" s="113"/>
      <c r="C5" s="109"/>
      <c r="D5" s="109"/>
      <c r="E5" s="129"/>
      <c r="F5" s="129"/>
      <c r="G5" s="129"/>
      <c r="H5" s="129"/>
      <c r="I5" s="113"/>
      <c r="J5" s="130" t="s">
        <v>57</v>
      </c>
      <c r="K5" s="76"/>
      <c r="L5" s="127" t="s">
        <v>58</v>
      </c>
      <c r="M5" s="127" t="s">
        <v>59</v>
      </c>
      <c r="N5" s="127" t="s">
        <v>57</v>
      </c>
      <c r="O5" s="127" t="s">
        <v>58</v>
      </c>
      <c r="P5" s="127" t="s">
        <v>59</v>
      </c>
      <c r="Q5" s="129"/>
      <c r="R5" s="127" t="s">
        <v>56</v>
      </c>
      <c r="S5" s="127" t="s">
        <v>63</v>
      </c>
      <c r="T5" s="127" t="s">
        <v>192</v>
      </c>
      <c r="U5" s="127" t="s">
        <v>65</v>
      </c>
      <c r="V5" s="127" t="s">
        <v>66</v>
      </c>
      <c r="W5" s="127" t="s">
        <v>67</v>
      </c>
    </row>
    <row customHeight="1" ht="21">
      <c r="A6" s="113"/>
      <c r="B6" s="113"/>
      <c r="C6" s="113"/>
      <c r="D6" s="113"/>
      <c r="E6" s="113"/>
      <c r="F6" s="113"/>
      <c r="G6" s="113"/>
      <c r="H6" s="113"/>
      <c r="I6" s="113"/>
      <c r="J6" s="131" t="s">
        <v>56</v>
      </c>
      <c r="K6" s="80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</row>
    <row customHeight="1" ht="39.75">
      <c r="A7" s="117"/>
      <c r="B7" s="78"/>
      <c r="C7" s="117"/>
      <c r="D7" s="117"/>
      <c r="E7" s="132"/>
      <c r="F7" s="132"/>
      <c r="G7" s="132"/>
      <c r="H7" s="132"/>
      <c r="I7" s="78"/>
      <c r="J7" s="133" t="s">
        <v>56</v>
      </c>
      <c r="K7" s="133" t="s">
        <v>257</v>
      </c>
      <c r="L7" s="132"/>
      <c r="M7" s="132"/>
      <c r="N7" s="132"/>
      <c r="O7" s="132"/>
      <c r="P7" s="132"/>
      <c r="Q7" s="132"/>
      <c r="R7" s="132"/>
      <c r="S7" s="132"/>
      <c r="T7" s="132"/>
      <c r="U7" s="78"/>
      <c r="V7" s="132"/>
      <c r="W7" s="132"/>
    </row>
    <row customHeight="1" ht="15">
      <c r="A8" s="134">
        <v>1</v>
      </c>
      <c r="B8" s="134">
        <v>2</v>
      </c>
      <c r="C8" s="134">
        <v>3</v>
      </c>
      <c r="D8" s="134">
        <v>4</v>
      </c>
      <c r="E8" s="134">
        <v>5</v>
      </c>
      <c r="F8" s="134">
        <v>6</v>
      </c>
      <c r="G8" s="134">
        <v>7</v>
      </c>
      <c r="H8" s="134">
        <v>8</v>
      </c>
      <c r="I8" s="134">
        <v>9</v>
      </c>
      <c r="J8" s="134">
        <v>10</v>
      </c>
      <c r="K8" s="134">
        <v>11</v>
      </c>
      <c r="L8" s="118">
        <v>12</v>
      </c>
      <c r="M8" s="118">
        <v>13</v>
      </c>
      <c r="N8" s="118">
        <v>14</v>
      </c>
      <c r="O8" s="118">
        <v>15</v>
      </c>
      <c r="P8" s="118">
        <v>16</v>
      </c>
      <c r="Q8" s="118">
        <v>17</v>
      </c>
      <c r="R8" s="118">
        <v>18</v>
      </c>
      <c r="S8" s="118">
        <v>19</v>
      </c>
      <c r="T8" s="118">
        <v>20</v>
      </c>
      <c r="U8" s="134">
        <v>21</v>
      </c>
      <c r="V8" s="118">
        <v>22</v>
      </c>
      <c r="W8" s="134">
        <v>23</v>
      </c>
    </row>
    <row customHeight="1" ht="21.75">
      <c r="A9" s="62" t="s">
        <v>258</v>
      </c>
      <c r="B9" s="62" t="s">
        <v>259</v>
      </c>
      <c r="C9" s="62" t="s">
        <v>260</v>
      </c>
      <c r="D9" s="62" t="s">
        <v>69</v>
      </c>
      <c r="E9" s="62" t="s">
        <v>104</v>
      </c>
      <c r="F9" s="62" t="s">
        <v>105</v>
      </c>
      <c r="G9" s="62" t="s">
        <v>261</v>
      </c>
      <c r="H9" s="62" t="s">
        <v>262</v>
      </c>
      <c r="I9" s="17">
        <v>8500000</v>
      </c>
      <c r="J9" s="17">
        <v>8500000</v>
      </c>
      <c r="K9" s="17">
        <v>8500000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1.75">
      <c r="A10" s="62" t="s">
        <v>258</v>
      </c>
      <c r="B10" s="62" t="s">
        <v>263</v>
      </c>
      <c r="C10" s="62" t="s">
        <v>264</v>
      </c>
      <c r="D10" s="62" t="s">
        <v>69</v>
      </c>
      <c r="E10" s="62" t="s">
        <v>102</v>
      </c>
      <c r="F10" s="62" t="s">
        <v>103</v>
      </c>
      <c r="G10" s="62" t="s">
        <v>231</v>
      </c>
      <c r="H10" s="62" t="s">
        <v>232</v>
      </c>
      <c r="I10" s="17">
        <v>40000</v>
      </c>
      <c r="J10" s="17">
        <v>40000</v>
      </c>
      <c r="K10" s="17">
        <v>40000</v>
      </c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customHeight="1" ht="21.75">
      <c r="A11" s="62" t="s">
        <v>258</v>
      </c>
      <c r="B11" s="62" t="s">
        <v>263</v>
      </c>
      <c r="C11" s="62" t="s">
        <v>264</v>
      </c>
      <c r="D11" s="62" t="s">
        <v>69</v>
      </c>
      <c r="E11" s="62" t="s">
        <v>102</v>
      </c>
      <c r="F11" s="62" t="s">
        <v>103</v>
      </c>
      <c r="G11" s="62" t="s">
        <v>235</v>
      </c>
      <c r="H11" s="62" t="s">
        <v>236</v>
      </c>
      <c r="I11" s="17">
        <v>60000</v>
      </c>
      <c r="J11" s="17">
        <v>60000</v>
      </c>
      <c r="K11" s="17">
        <v>60000</v>
      </c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</row>
    <row customHeight="1" ht="21.75">
      <c r="A12" s="62" t="s">
        <v>258</v>
      </c>
      <c r="B12" s="62" t="s">
        <v>263</v>
      </c>
      <c r="C12" s="62" t="s">
        <v>264</v>
      </c>
      <c r="D12" s="62" t="s">
        <v>69</v>
      </c>
      <c r="E12" s="62" t="s">
        <v>102</v>
      </c>
      <c r="F12" s="62" t="s">
        <v>103</v>
      </c>
      <c r="G12" s="62" t="s">
        <v>261</v>
      </c>
      <c r="H12" s="62" t="s">
        <v>262</v>
      </c>
      <c r="I12" s="17">
        <v>429900</v>
      </c>
      <c r="J12" s="17">
        <v>429900</v>
      </c>
      <c r="K12" s="17">
        <v>429900</v>
      </c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</row>
    <row customHeight="1" ht="21.75">
      <c r="A13" s="62" t="s">
        <v>258</v>
      </c>
      <c r="B13" s="62" t="s">
        <v>263</v>
      </c>
      <c r="C13" s="62" t="s">
        <v>264</v>
      </c>
      <c r="D13" s="62" t="s">
        <v>69</v>
      </c>
      <c r="E13" s="62" t="s">
        <v>102</v>
      </c>
      <c r="F13" s="62" t="s">
        <v>103</v>
      </c>
      <c r="G13" s="62" t="s">
        <v>239</v>
      </c>
      <c r="H13" s="62" t="s">
        <v>240</v>
      </c>
      <c r="I13" s="17">
        <v>120000</v>
      </c>
      <c r="J13" s="17">
        <v>120000</v>
      </c>
      <c r="K13" s="17">
        <v>120000</v>
      </c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customHeight="1" ht="21.75">
      <c r="A14" s="62" t="s">
        <v>258</v>
      </c>
      <c r="B14" s="62" t="s">
        <v>263</v>
      </c>
      <c r="C14" s="62" t="s">
        <v>264</v>
      </c>
      <c r="D14" s="62" t="s">
        <v>69</v>
      </c>
      <c r="E14" s="62" t="s">
        <v>102</v>
      </c>
      <c r="F14" s="62" t="s">
        <v>103</v>
      </c>
      <c r="G14" s="62" t="s">
        <v>246</v>
      </c>
      <c r="H14" s="62" t="s">
        <v>173</v>
      </c>
      <c r="I14" s="17">
        <v>519800</v>
      </c>
      <c r="J14" s="17">
        <v>519800</v>
      </c>
      <c r="K14" s="17">
        <v>519800</v>
      </c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</row>
    <row customHeight="1" ht="21.75">
      <c r="A15" s="62" t="s">
        <v>258</v>
      </c>
      <c r="B15" s="62" t="s">
        <v>263</v>
      </c>
      <c r="C15" s="62" t="s">
        <v>264</v>
      </c>
      <c r="D15" s="62" t="s">
        <v>69</v>
      </c>
      <c r="E15" s="62" t="s">
        <v>102</v>
      </c>
      <c r="F15" s="62" t="s">
        <v>103</v>
      </c>
      <c r="G15" s="62" t="s">
        <v>265</v>
      </c>
      <c r="H15" s="62" t="s">
        <v>266</v>
      </c>
      <c r="I15" s="17">
        <v>90300</v>
      </c>
      <c r="J15" s="17">
        <v>90300</v>
      </c>
      <c r="K15" s="17">
        <v>90300</v>
      </c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customHeight="1" ht="18.75">
      <c r="A16" s="121" t="s">
        <v>168</v>
      </c>
      <c r="B16" s="135"/>
      <c r="C16" s="135"/>
      <c r="D16" s="135"/>
      <c r="E16" s="135"/>
      <c r="F16" s="135"/>
      <c r="G16" s="135"/>
      <c r="H16" s="60"/>
      <c r="I16" s="17">
        <v>9760000</v>
      </c>
      <c r="J16" s="17">
        <v>9760000</v>
      </c>
      <c r="K16" s="17">
        <v>9760000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</row>
  </sheetData>
  <mergeCells count="28">
    <mergeCell ref="A16:H16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  <mergeCell ref="J4:M4"/>
    <mergeCell ref="N4:P4"/>
    <mergeCell ref="N5:N7"/>
    <mergeCell ref="O5:O7"/>
    <mergeCell ref="P5:P7"/>
    <mergeCell ref="Q4:Q7"/>
    <mergeCell ref="R4:W4"/>
    <mergeCell ref="R5:R7"/>
    <mergeCell ref="S5:S7"/>
    <mergeCell ref="T5:T7"/>
    <mergeCell ref="V5:V7"/>
    <mergeCell ref="W5:W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9DF1F01-C1FD-E8AD-D86D-6F30CB8B1FD8}" mc:Ignorable="x14ac xr xr2 xr3">
  <sheetPr>
    <outlinePr summaryRight="0"/>
    <pageSetUpPr fitToPage="1"/>
  </sheetPr>
  <dimension ref="A1:J20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8">
      <c r="J1" s="99" t="s">
        <v>267</v>
      </c>
    </row>
    <row customHeight="1" ht="39.75">
      <c r="A2" s="136">
        <f>"2026"&amp;"年部门项目支出绩效目标表"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"单位名称："&amp;"昆明市人民政府外事办公室"</f>
      </c>
    </row>
    <row customHeight="1" ht="44.25">
      <c r="A4" s="133" t="s">
        <v>268</v>
      </c>
      <c r="B4" s="133" t="s">
        <v>269</v>
      </c>
      <c r="C4" s="133" t="s">
        <v>270</v>
      </c>
      <c r="D4" s="133" t="s">
        <v>271</v>
      </c>
      <c r="E4" s="133" t="s">
        <v>272</v>
      </c>
      <c r="F4" s="137" t="s">
        <v>273</v>
      </c>
      <c r="G4" s="133" t="s">
        <v>274</v>
      </c>
      <c r="H4" s="137" t="s">
        <v>275</v>
      </c>
      <c r="I4" s="137" t="s">
        <v>276</v>
      </c>
      <c r="J4" s="133" t="s">
        <v>277</v>
      </c>
    </row>
    <row customHeight="1" ht="18.75">
      <c r="A5" s="138">
        <v>1</v>
      </c>
      <c r="B5" s="138">
        <v>2</v>
      </c>
      <c r="C5" s="138">
        <v>3</v>
      </c>
      <c r="D5" s="138">
        <v>4</v>
      </c>
      <c r="E5" s="138">
        <v>5</v>
      </c>
      <c r="F5" s="118">
        <v>6</v>
      </c>
      <c r="G5" s="138">
        <v>7</v>
      </c>
      <c r="H5" s="118">
        <v>8</v>
      </c>
      <c r="I5" s="118">
        <v>9</v>
      </c>
      <c r="J5" s="138">
        <v>10</v>
      </c>
    </row>
    <row customHeight="1" ht="42">
      <c r="A6" s="63" t="s">
        <v>69</v>
      </c>
      <c r="B6" s="62"/>
      <c r="C6" s="62"/>
      <c r="D6" s="62"/>
      <c r="E6" s="139"/>
      <c r="F6" s="37"/>
      <c r="G6" s="139"/>
      <c r="H6" s="37"/>
      <c r="I6" s="37"/>
      <c r="J6" s="139"/>
    </row>
    <row customHeight="1" ht="42">
      <c r="A7" s="82" t="s">
        <v>260</v>
      </c>
      <c r="B7" s="40" t="s">
        <v>278</v>
      </c>
      <c r="C7" s="40" t="s">
        <v>279</v>
      </c>
      <c r="D7" s="40" t="s">
        <v>280</v>
      </c>
      <c r="E7" s="63" t="s">
        <v>281</v>
      </c>
      <c r="F7" s="40" t="s">
        <v>282</v>
      </c>
      <c r="G7" s="63" t="s">
        <v>283</v>
      </c>
      <c r="H7" s="40" t="s">
        <v>284</v>
      </c>
      <c r="I7" s="40" t="s">
        <v>285</v>
      </c>
      <c r="J7" s="63" t="s">
        <v>286</v>
      </c>
    </row>
    <row customHeight="1" ht="42">
      <c r="A8" s="82" t="s">
        <v>260</v>
      </c>
      <c r="B8" s="40" t="s">
        <v>278</v>
      </c>
      <c r="C8" s="40" t="s">
        <v>279</v>
      </c>
      <c r="D8" s="40" t="s">
        <v>287</v>
      </c>
      <c r="E8" s="63" t="s">
        <v>288</v>
      </c>
      <c r="F8" s="40" t="s">
        <v>289</v>
      </c>
      <c r="G8" s="63" t="s">
        <v>290</v>
      </c>
      <c r="H8" s="40" t="s">
        <v>291</v>
      </c>
      <c r="I8" s="40" t="s">
        <v>285</v>
      </c>
      <c r="J8" s="63" t="s">
        <v>292</v>
      </c>
    </row>
    <row customHeight="1" ht="42">
      <c r="A9" s="82" t="s">
        <v>260</v>
      </c>
      <c r="B9" s="40" t="s">
        <v>278</v>
      </c>
      <c r="C9" s="40" t="s">
        <v>279</v>
      </c>
      <c r="D9" s="40" t="s">
        <v>287</v>
      </c>
      <c r="E9" s="63" t="s">
        <v>293</v>
      </c>
      <c r="F9" s="40" t="s">
        <v>289</v>
      </c>
      <c r="G9" s="63" t="s">
        <v>290</v>
      </c>
      <c r="H9" s="40" t="s">
        <v>291</v>
      </c>
      <c r="I9" s="40" t="s">
        <v>285</v>
      </c>
      <c r="J9" s="63" t="s">
        <v>294</v>
      </c>
    </row>
    <row customHeight="1" ht="42">
      <c r="A10" s="82" t="s">
        <v>260</v>
      </c>
      <c r="B10" s="40" t="s">
        <v>278</v>
      </c>
      <c r="C10" s="40" t="s">
        <v>279</v>
      </c>
      <c r="D10" s="40" t="s">
        <v>287</v>
      </c>
      <c r="E10" s="63" t="s">
        <v>295</v>
      </c>
      <c r="F10" s="40" t="s">
        <v>289</v>
      </c>
      <c r="G10" s="63" t="s">
        <v>290</v>
      </c>
      <c r="H10" s="40" t="s">
        <v>291</v>
      </c>
      <c r="I10" s="40" t="s">
        <v>285</v>
      </c>
      <c r="J10" s="63" t="s">
        <v>296</v>
      </c>
    </row>
    <row customHeight="1" ht="42">
      <c r="A11" s="82" t="s">
        <v>260</v>
      </c>
      <c r="B11" s="40" t="s">
        <v>278</v>
      </c>
      <c r="C11" s="40" t="s">
        <v>279</v>
      </c>
      <c r="D11" s="40" t="s">
        <v>297</v>
      </c>
      <c r="E11" s="63" t="s">
        <v>298</v>
      </c>
      <c r="F11" s="40" t="s">
        <v>299</v>
      </c>
      <c r="G11" s="63" t="s">
        <v>300</v>
      </c>
      <c r="H11" s="40" t="s">
        <v>301</v>
      </c>
      <c r="I11" s="40" t="s">
        <v>285</v>
      </c>
      <c r="J11" s="63" t="s">
        <v>302</v>
      </c>
    </row>
    <row customHeight="1" ht="42">
      <c r="A12" s="82" t="s">
        <v>260</v>
      </c>
      <c r="B12" s="40" t="s">
        <v>278</v>
      </c>
      <c r="C12" s="40" t="s">
        <v>303</v>
      </c>
      <c r="D12" s="40" t="s">
        <v>304</v>
      </c>
      <c r="E12" s="63" t="s">
        <v>305</v>
      </c>
      <c r="F12" s="40" t="s">
        <v>282</v>
      </c>
      <c r="G12" s="63" t="s">
        <v>85</v>
      </c>
      <c r="H12" s="40" t="s">
        <v>291</v>
      </c>
      <c r="I12" s="40" t="s">
        <v>285</v>
      </c>
      <c r="J12" s="63" t="s">
        <v>306</v>
      </c>
    </row>
    <row customHeight="1" ht="42">
      <c r="A13" s="82" t="s">
        <v>260</v>
      </c>
      <c r="B13" s="40" t="s">
        <v>278</v>
      </c>
      <c r="C13" s="40" t="s">
        <v>307</v>
      </c>
      <c r="D13" s="40" t="s">
        <v>308</v>
      </c>
      <c r="E13" s="63" t="s">
        <v>308</v>
      </c>
      <c r="F13" s="40" t="s">
        <v>282</v>
      </c>
      <c r="G13" s="63" t="s">
        <v>309</v>
      </c>
      <c r="H13" s="40" t="s">
        <v>291</v>
      </c>
      <c r="I13" s="40" t="s">
        <v>285</v>
      </c>
      <c r="J13" s="63" t="s">
        <v>310</v>
      </c>
    </row>
    <row customHeight="1" ht="42">
      <c r="A14" s="82" t="s">
        <v>264</v>
      </c>
      <c r="B14" s="40" t="s">
        <v>311</v>
      </c>
      <c r="C14" s="40" t="s">
        <v>279</v>
      </c>
      <c r="D14" s="40" t="s">
        <v>280</v>
      </c>
      <c r="E14" s="63" t="s">
        <v>312</v>
      </c>
      <c r="F14" s="40" t="s">
        <v>282</v>
      </c>
      <c r="G14" s="63" t="s">
        <v>83</v>
      </c>
      <c r="H14" s="40" t="s">
        <v>313</v>
      </c>
      <c r="I14" s="40" t="s">
        <v>285</v>
      </c>
      <c r="J14" s="63" t="s">
        <v>314</v>
      </c>
    </row>
    <row customHeight="1" ht="42">
      <c r="A15" s="82" t="s">
        <v>264</v>
      </c>
      <c r="B15" s="40" t="s">
        <v>311</v>
      </c>
      <c r="C15" s="40" t="s">
        <v>279</v>
      </c>
      <c r="D15" s="40" t="s">
        <v>280</v>
      </c>
      <c r="E15" s="63" t="s">
        <v>315</v>
      </c>
      <c r="F15" s="40" t="s">
        <v>282</v>
      </c>
      <c r="G15" s="63" t="s">
        <v>316</v>
      </c>
      <c r="H15" s="40" t="s">
        <v>317</v>
      </c>
      <c r="I15" s="40" t="s">
        <v>285</v>
      </c>
      <c r="J15" s="63" t="s">
        <v>318</v>
      </c>
    </row>
    <row customHeight="1" ht="42">
      <c r="A16" s="82" t="s">
        <v>264</v>
      </c>
      <c r="B16" s="40" t="s">
        <v>311</v>
      </c>
      <c r="C16" s="40" t="s">
        <v>279</v>
      </c>
      <c r="D16" s="40" t="s">
        <v>280</v>
      </c>
      <c r="E16" s="63" t="s">
        <v>319</v>
      </c>
      <c r="F16" s="40" t="s">
        <v>282</v>
      </c>
      <c r="G16" s="63" t="s">
        <v>320</v>
      </c>
      <c r="H16" s="40" t="s">
        <v>313</v>
      </c>
      <c r="I16" s="40" t="s">
        <v>285</v>
      </c>
      <c r="J16" s="63" t="s">
        <v>321</v>
      </c>
    </row>
    <row customHeight="1" ht="42">
      <c r="A17" s="82" t="s">
        <v>264</v>
      </c>
      <c r="B17" s="40" t="s">
        <v>311</v>
      </c>
      <c r="C17" s="40" t="s">
        <v>279</v>
      </c>
      <c r="D17" s="40" t="s">
        <v>280</v>
      </c>
      <c r="E17" s="63" t="s">
        <v>322</v>
      </c>
      <c r="F17" s="40" t="s">
        <v>282</v>
      </c>
      <c r="G17" s="63" t="s">
        <v>82</v>
      </c>
      <c r="H17" s="40" t="s">
        <v>313</v>
      </c>
      <c r="I17" s="40" t="s">
        <v>285</v>
      </c>
      <c r="J17" s="63" t="s">
        <v>323</v>
      </c>
    </row>
    <row customHeight="1" ht="42">
      <c r="A18" s="82" t="s">
        <v>264</v>
      </c>
      <c r="B18" s="40" t="s">
        <v>311</v>
      </c>
      <c r="C18" s="40" t="s">
        <v>279</v>
      </c>
      <c r="D18" s="40" t="s">
        <v>287</v>
      </c>
      <c r="E18" s="63" t="s">
        <v>324</v>
      </c>
      <c r="F18" s="40" t="s">
        <v>282</v>
      </c>
      <c r="G18" s="63" t="s">
        <v>325</v>
      </c>
      <c r="H18" s="40" t="s">
        <v>291</v>
      </c>
      <c r="I18" s="40" t="s">
        <v>285</v>
      </c>
      <c r="J18" s="63" t="s">
        <v>326</v>
      </c>
    </row>
    <row customHeight="1" ht="42">
      <c r="A19" s="82" t="s">
        <v>264</v>
      </c>
      <c r="B19" s="40" t="s">
        <v>311</v>
      </c>
      <c r="C19" s="40" t="s">
        <v>279</v>
      </c>
      <c r="D19" s="40" t="s">
        <v>297</v>
      </c>
      <c r="E19" s="63" t="s">
        <v>327</v>
      </c>
      <c r="F19" s="40" t="s">
        <v>299</v>
      </c>
      <c r="G19" s="63" t="s">
        <v>328</v>
      </c>
      <c r="H19" s="40" t="s">
        <v>329</v>
      </c>
      <c r="I19" s="40" t="s">
        <v>285</v>
      </c>
      <c r="J19" s="63" t="s">
        <v>330</v>
      </c>
    </row>
    <row customHeight="1" ht="42">
      <c r="A20" s="82" t="s">
        <v>264</v>
      </c>
      <c r="B20" s="40" t="s">
        <v>311</v>
      </c>
      <c r="C20" s="40" t="s">
        <v>303</v>
      </c>
      <c r="D20" s="40" t="s">
        <v>331</v>
      </c>
      <c r="E20" s="63" t="s">
        <v>332</v>
      </c>
      <c r="F20" s="40" t="s">
        <v>282</v>
      </c>
      <c r="G20" s="63" t="s">
        <v>83</v>
      </c>
      <c r="H20" s="40" t="s">
        <v>291</v>
      </c>
      <c r="I20" s="40" t="s">
        <v>285</v>
      </c>
      <c r="J20" s="63" t="s">
        <v>333</v>
      </c>
    </row>
  </sheetData>
  <mergeCells count="6">
    <mergeCell ref="A2:J2"/>
    <mergeCell ref="A3:H3"/>
    <mergeCell ref="A7:A13"/>
    <mergeCell ref="B7:B13"/>
    <mergeCell ref="A14:A20"/>
    <mergeCell ref="B14:B20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